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/>
  <xr:revisionPtr revIDLastSave="0" documentId="8_{4DBF0013-6672-4A36-945B-FC36DA809020}" xr6:coauthVersionLast="47" xr6:coauthVersionMax="47" xr10:uidLastSave="{00000000-0000-0000-0000-000000000000}"/>
  <bookViews>
    <workbookView xWindow="-24120" yWindow="1170" windowWidth="24240" windowHeight="13140" activeTab="1" xr2:uid="{00000000-000D-0000-FFFF-FFFF00000000}"/>
  </bookViews>
  <sheets>
    <sheet name="入力例" sheetId="10" r:id="rId1"/>
    <sheet name="表紙" sheetId="2" r:id="rId2"/>
    <sheet name="小計" sheetId="8" r:id="rId3"/>
    <sheet name="明細1" sheetId="9" r:id="rId4"/>
    <sheet name="明細2" sheetId="11" r:id="rId5"/>
    <sheet name="明細3" sheetId="12" r:id="rId6"/>
    <sheet name="明細4" sheetId="13" r:id="rId7"/>
    <sheet name="明細5" sheetId="14" r:id="rId8"/>
    <sheet name="明細6" sheetId="15" r:id="rId9"/>
    <sheet name="明細7" sheetId="16" r:id="rId10"/>
    <sheet name="明細8" sheetId="17" r:id="rId11"/>
    <sheet name="明細9" sheetId="18" r:id="rId12"/>
    <sheet name="明細10" sheetId="19" r:id="rId13"/>
  </sheets>
  <definedNames>
    <definedName name="_xlnm.Print_Area" localSheetId="0">入力例!$A$1:$AP$27</definedName>
    <definedName name="_xlnm.Print_Area" localSheetId="1">表紙!$A$1:$AP$27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9" l="1"/>
  <c r="B3" i="19"/>
  <c r="B4" i="18"/>
  <c r="B3" i="18"/>
  <c r="B4" i="17"/>
  <c r="B3" i="17"/>
  <c r="B4" i="16"/>
  <c r="B3" i="16"/>
  <c r="B4" i="15"/>
  <c r="B3" i="15"/>
  <c r="B4" i="14"/>
  <c r="B3" i="14"/>
  <c r="B4" i="13"/>
  <c r="B3" i="13"/>
  <c r="B4" i="12"/>
  <c r="B3" i="12"/>
  <c r="B4" i="11"/>
  <c r="B3" i="11"/>
  <c r="B4" i="9"/>
  <c r="B3" i="9"/>
  <c r="B3" i="8"/>
  <c r="B4" i="8"/>
  <c r="F7" i="8"/>
  <c r="F8" i="8"/>
  <c r="F9" i="8"/>
  <c r="F10" i="8"/>
  <c r="F11" i="8"/>
  <c r="F12" i="8"/>
  <c r="F13" i="8"/>
  <c r="F14" i="8"/>
  <c r="F15" i="8"/>
  <c r="F6" i="8"/>
  <c r="E7" i="8"/>
  <c r="E8" i="8"/>
  <c r="E9" i="8"/>
  <c r="E10" i="8"/>
  <c r="E11" i="8"/>
  <c r="E12" i="8"/>
  <c r="E13" i="8"/>
  <c r="E14" i="8"/>
  <c r="E15" i="8"/>
  <c r="E6" i="8"/>
  <c r="Q6" i="2"/>
  <c r="AB8" i="2"/>
  <c r="AB9" i="2"/>
  <c r="H7" i="19" l="1"/>
  <c r="B6" i="19" l="1"/>
  <c r="H7" i="18"/>
  <c r="B6" i="18"/>
  <c r="H7" i="17"/>
  <c r="B6" i="17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7" i="16"/>
  <c r="B6" i="16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7" i="15"/>
  <c r="B6" i="15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7" i="14"/>
  <c r="B6" i="14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7" i="13"/>
  <c r="B6" i="13"/>
  <c r="H7" i="12"/>
  <c r="B6" i="12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B6" i="11"/>
  <c r="B6" i="9"/>
  <c r="H30" i="9"/>
  <c r="H6" i="8" l="1"/>
  <c r="H29" i="19" l="1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30" i="19" s="1"/>
  <c r="H15" i="8" s="1"/>
  <c r="H11" i="19"/>
  <c r="H10" i="19"/>
  <c r="B1" i="19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30" i="18" s="1"/>
  <c r="H14" i="8" s="1"/>
  <c r="B1" i="18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30" i="17" s="1"/>
  <c r="H13" i="8" s="1"/>
  <c r="B1" i="17"/>
  <c r="H30" i="16"/>
  <c r="H12" i="8" s="1"/>
  <c r="B1" i="16"/>
  <c r="H30" i="15"/>
  <c r="H11" i="8" s="1"/>
  <c r="B1" i="15"/>
  <c r="H30" i="14"/>
  <c r="H10" i="8" s="1"/>
  <c r="B1" i="14"/>
  <c r="H30" i="13"/>
  <c r="H9" i="8" s="1"/>
  <c r="B1" i="13"/>
  <c r="H7" i="11" l="1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B1" i="12"/>
  <c r="B1" i="1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7" i="9"/>
  <c r="H8" i="9"/>
  <c r="H9" i="9"/>
  <c r="H10" i="9"/>
  <c r="Q6" i="10"/>
  <c r="B1" i="8"/>
  <c r="B1" i="9"/>
  <c r="H30" i="12" l="1"/>
  <c r="H8" i="8" s="1"/>
  <c r="H30" i="11"/>
  <c r="H7" i="8" s="1"/>
  <c r="C1" i="19" l="1"/>
  <c r="C1" i="11"/>
  <c r="C1" i="18"/>
  <c r="C1" i="9"/>
  <c r="C1" i="16"/>
  <c r="C1" i="15"/>
  <c r="C1" i="14"/>
  <c r="C1" i="13"/>
  <c r="C1" i="12"/>
  <c r="C1" i="17"/>
  <c r="C1" i="8"/>
  <c r="H28" i="8"/>
  <c r="H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9" authorId="0" shapeId="0" xr:uid="{D0C0ECCE-4579-47EC-B522-8054B7643F97}">
      <text>
        <r>
          <rPr>
            <b/>
            <sz val="9"/>
            <color indexed="81"/>
            <rFont val="MS P ゴシック"/>
            <family val="3"/>
            <charset val="128"/>
          </rPr>
          <t>マイナスの値を
入力してください。</t>
        </r>
      </text>
    </comment>
  </commentList>
</comments>
</file>

<file path=xl/sharedStrings.xml><?xml version="1.0" encoding="utf-8"?>
<sst xmlns="http://schemas.openxmlformats.org/spreadsheetml/2006/main" count="493" uniqueCount="163">
  <si>
    <r>
      <rPr>
        <b/>
        <sz val="24"/>
        <color theme="1"/>
        <rFont val="ＭＳ 明朝"/>
        <family val="1"/>
      </rPr>
      <t>御　見　積　書</t>
    </r>
    <rPh sb="0" eb="1">
      <t>ゴ</t>
    </rPh>
    <rPh sb="2" eb="3">
      <t>ミ</t>
    </rPh>
    <rPh sb="4" eb="5">
      <t>セキ</t>
    </rPh>
    <rPh sb="6" eb="7">
      <t>ショ</t>
    </rPh>
    <phoneticPr fontId="0"/>
  </si>
  <si>
    <r>
      <rPr>
        <sz val="11"/>
        <color theme="1"/>
        <rFont val="ＭＳ 明朝"/>
        <family val="1"/>
      </rPr>
      <t>見積番号：</t>
    </r>
    <rPh sb="0" eb="2">
      <t>ミツモリ</t>
    </rPh>
    <rPh sb="2" eb="4">
      <t>バンゴウ</t>
    </rPh>
    <phoneticPr fontId="0"/>
  </si>
  <si>
    <r>
      <rPr>
        <sz val="11"/>
        <color theme="1"/>
        <rFont val="ＭＳ 明朝"/>
        <family val="1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</si>
  <si>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1"/>
        <color theme="1"/>
        <rFont val="ＭＳ 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</si>
  <si>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color theme="1"/>
        <rFont val="ＭＳ 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</si>
  <si>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color theme="1"/>
        <rFont val="ＭＳ 明朝"/>
        <family val="1"/>
      </rPr>
      <t>－ （税込）</t>
    </r>
    <rPh sb="3" eb="5">
      <t>ゼイコ</t>
    </rPh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</si>
  <si>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</si>
  <si>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税抜金額</t>
    </r>
    <rPh sb="0" eb="1">
      <t>ゼイ</t>
    </rPh>
    <rPh sb="1" eb="2">
      <t>ヌ</t>
    </rPh>
    <rPh sb="2" eb="4">
      <t>キンガク</t>
    </rPh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</si>
  <si>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</si>
  <si>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担当</t>
    </r>
    <rPh sb="0" eb="2">
      <t>タントウ</t>
    </rPh>
    <phoneticPr fontId="0"/>
  </si>
  <si>
    <r>
      <rPr>
        <sz val="9"/>
        <color theme="1"/>
        <rFont val="ＭＳ 明朝"/>
        <family val="1"/>
      </rPr>
      <t>件名</t>
    </r>
    <rPh sb="0" eb="2">
      <t>ケンメイ</t>
    </rPh>
    <phoneticPr fontId="0"/>
  </si>
  <si>
    <r>
      <rPr>
        <sz val="9"/>
        <color theme="1"/>
        <rFont val="ＭＳ 明朝"/>
        <family val="1"/>
      </rPr>
      <t>支払条件</t>
    </r>
    <rPh sb="0" eb="2">
      <t>シハライ</t>
    </rPh>
    <rPh sb="2" eb="4">
      <t>ジョウケン</t>
    </rPh>
    <phoneticPr fontId="0"/>
  </si>
  <si>
    <r>
      <rPr>
        <sz val="9"/>
        <color theme="1"/>
        <rFont val="ＭＳ 明朝"/>
        <family val="1"/>
      </rPr>
      <t>工事場所</t>
    </r>
    <rPh sb="0" eb="2">
      <t>コウジ</t>
    </rPh>
    <rPh sb="2" eb="4">
      <t>バショ</t>
    </rPh>
    <phoneticPr fontId="0"/>
  </si>
  <si>
    <r>
      <rPr>
        <sz val="9"/>
        <color theme="1"/>
        <rFont val="ＭＳ 明朝"/>
        <family val="1"/>
      </rPr>
      <t>内容</t>
    </r>
    <rPh sb="0" eb="2">
      <t>ナイヨウ</t>
    </rPh>
    <phoneticPr fontId="0"/>
  </si>
  <si>
    <r>
      <rPr>
        <sz val="9"/>
        <color theme="1"/>
        <rFont val="ＭＳ 明朝"/>
        <family val="1"/>
      </rPr>
      <t>見積有効期限</t>
    </r>
    <rPh sb="0" eb="2">
      <t>ミツモリ</t>
    </rPh>
    <rPh sb="2" eb="4">
      <t>ユウコウ</t>
    </rPh>
    <rPh sb="4" eb="6">
      <t>キゲン</t>
    </rPh>
    <phoneticPr fontId="0"/>
  </si>
  <si>
    <r>
      <rPr>
        <sz val="9"/>
        <color theme="1"/>
        <rFont val="ＭＳ 明朝"/>
        <family val="1"/>
      </rPr>
      <t>工期</t>
    </r>
    <rPh sb="0" eb="2">
      <t>コウキ</t>
    </rPh>
    <phoneticPr fontId="0"/>
  </si>
  <si>
    <r>
      <rPr>
        <sz val="9"/>
        <color theme="1"/>
        <rFont val="ＭＳ 明朝"/>
        <family val="1"/>
      </rPr>
      <t>備考</t>
    </r>
    <rPh sb="0" eb="2">
      <t>ビコウ</t>
    </rPh>
    <phoneticPr fontId="0"/>
  </si>
  <si>
    <t>見　積　内　訳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</si>
  <si>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</si>
  <si>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項目</t>
    </r>
    <phoneticPr fontId="0"/>
  </si>
  <si>
    <r>
      <rPr>
        <sz val="11"/>
        <color theme="1"/>
        <rFont val="ＭＳ 明朝"/>
        <family val="1"/>
      </rPr>
      <t>仕様・摘要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</si>
  <si>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</si>
  <si>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</si>
  <si>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</si>
  <si>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</si>
  <si>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</si>
  <si>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t>式</t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</si>
  <si>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</si>
  <si>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</si>
  <si>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</si>
  <si>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</si>
  <si>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</si>
  <si>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</si>
  <si>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</si>
  <si>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</si>
  <si>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</si>
  <si>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</si>
  <si>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</si>
  <si>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</si>
  <si>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</si>
  <si>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</si>
  <si>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</si>
  <si>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</si>
  <si>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</si>
  <si>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</si>
  <si>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</si>
  <si>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</si>
  <si>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</si>
  <si>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</si>
  <si>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</si>
  <si>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</si>
  <si>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【合計】(税抜き)</t>
  </si>
  <si>
    <r>
      <rPr>
        <sz val="11"/>
        <color theme="1"/>
        <rFont val="ＭＳ 明朝"/>
        <family val="1"/>
      </rPr>
      <t xml:space="preserve"> </t>
    </r>
    <phoneticPr fontId="0"/>
  </si>
  <si>
    <t>見　積　明　細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</si>
  <si>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</si>
  <si>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項目</t>
    </r>
    <phoneticPr fontId="0"/>
  </si>
  <si>
    <r>
      <rPr>
        <sz val="11"/>
        <color theme="1"/>
        <rFont val="ＭＳ 明朝"/>
        <family val="1"/>
      </rPr>
      <t>仕様・摘要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</si>
  <si>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</si>
  <si>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</si>
  <si>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</si>
  <si>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</si>
  <si>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</si>
  <si>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</si>
  <si>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摘要</t>
  </si>
  <si>
    <t>備考</t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</si>
  <si>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</si>
  <si>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</si>
  <si>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</si>
  <si>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</si>
  <si>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</si>
  <si>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</si>
  <si>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</si>
  <si>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</si>
  <si>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</si>
  <si>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</si>
  <si>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</si>
  <si>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</si>
  <si>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</si>
  <si>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</si>
  <si>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</si>
  <si>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</si>
  <si>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</si>
  <si>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</si>
  <si>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</si>
  <si>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</si>
  <si>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</si>
  <si>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</si>
  <si>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</si>
  <si>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【小計】(税抜き)</t>
  </si>
  <si>
    <r>
      <rPr>
        <sz val="11"/>
        <color theme="1"/>
        <rFont val="ＭＳ 明朝"/>
        <family val="1"/>
      </rPr>
      <t xml:space="preserve"> </t>
    </r>
    <phoneticPr fontId="0"/>
  </si>
  <si>
    <t>○○様</t>
    <rPh sb="2" eb="3">
      <t>サマ</t>
    </rPh>
    <phoneticPr fontId="1"/>
  </si>
  <si>
    <t>00000001</t>
    <phoneticPr fontId="1"/>
  </si>
  <si>
    <t>2020年01月01日</t>
    <phoneticPr fontId="1"/>
  </si>
  <si>
    <t>東京都○○ 1-1-2</t>
    <rPh sb="0" eb="2">
      <t>トウキョウ</t>
    </rPh>
    <rPh sb="2" eb="3">
      <t>ト</t>
    </rPh>
    <phoneticPr fontId="1"/>
  </si>
  <si>
    <t>リノベーション工事</t>
    <rPh sb="7" eb="9">
      <t>コウジ</t>
    </rPh>
    <phoneticPr fontId="1"/>
  </si>
  <si>
    <t>○○の内容</t>
    <rPh sb="3" eb="5">
      <t>ナイヨウ</t>
    </rPh>
    <phoneticPr fontId="1"/>
  </si>
  <si>
    <t>○○の備考</t>
    <rPh sb="3" eb="5">
      <t>ビコウ</t>
    </rPh>
    <phoneticPr fontId="1"/>
  </si>
  <si>
    <t>なし</t>
    <phoneticPr fontId="1"/>
  </si>
  <si>
    <t>作成日より1ヵ月</t>
    <rPh sb="0" eb="2">
      <t>サクセイ</t>
    </rPh>
    <rPh sb="2" eb="3">
      <t>ビ</t>
    </rPh>
    <rPh sb="7" eb="8">
      <t>ゲツ</t>
    </rPh>
    <phoneticPr fontId="1"/>
  </si>
  <si>
    <t>2週間</t>
    <rPh sb="1" eb="3">
      <t>シュウカン</t>
    </rPh>
    <phoneticPr fontId="1"/>
  </si>
  <si>
    <t>0000001</t>
    <phoneticPr fontId="1"/>
  </si>
  <si>
    <t>消費税</t>
    <phoneticPr fontId="1"/>
  </si>
  <si>
    <t>消費税</t>
    <rPh sb="0" eb="3">
      <t>ショウヒゼイ</t>
    </rPh>
    <phoneticPr fontId="1"/>
  </si>
  <si>
    <t>000-0000</t>
    <phoneticPr fontId="1"/>
  </si>
  <si>
    <t>〇〇件○○市○○町</t>
    <phoneticPr fontId="1"/>
  </si>
  <si>
    <t>TEL:000-0000-0000</t>
    <phoneticPr fontId="1"/>
  </si>
  <si>
    <t>FAX:000-0000-0000</t>
    <phoneticPr fontId="1"/>
  </si>
  <si>
    <t>MAIL:sample@sample.com</t>
    <phoneticPr fontId="1"/>
  </si>
  <si>
    <t>2020年01月01日</t>
    <rPh sb="4" eb="5">
      <t>ネン</t>
    </rPh>
    <rPh sb="7" eb="8">
      <t>ガツ</t>
    </rPh>
    <rPh sb="10" eb="11">
      <t>ニチ</t>
    </rPh>
    <phoneticPr fontId="1"/>
  </si>
  <si>
    <t>サンプル工事</t>
    <rPh sb="4" eb="6">
      <t>コウジ</t>
    </rPh>
    <phoneticPr fontId="1"/>
  </si>
  <si>
    <r>
      <rPr>
        <b/>
        <sz val="24"/>
        <rFont val="ＭＳ 明朝"/>
        <family val="1"/>
      </rPr>
      <t>御　見　積　書</t>
    </r>
    <rPh sb="0" eb="1">
      <t>ゴ</t>
    </rPh>
    <rPh sb="2" eb="3">
      <t>ミ</t>
    </rPh>
    <rPh sb="4" eb="5">
      <t>セキ</t>
    </rPh>
    <rPh sb="6" eb="7">
      <t>ショ</t>
    </rPh>
    <phoneticPr fontId="0"/>
  </si>
  <si>
    <r>
      <rPr>
        <sz val="11"/>
        <rFont val="ＭＳ 明朝"/>
        <family val="1"/>
      </rPr>
      <t>見積番号：</t>
    </r>
    <rPh sb="0" eb="2">
      <t>ミツモリ</t>
    </rPh>
    <rPh sb="2" eb="4">
      <t>バンゴウ</t>
    </rPh>
    <phoneticPr fontId="0"/>
  </si>
  <si>
    <r>
      <rPr>
        <sz val="11"/>
        <rFont val="ＭＳ 明朝"/>
        <family val="1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</si>
  <si>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1"/>
        <rFont val="ＭＳ 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</si>
  <si>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rFont val="ＭＳ 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</si>
  <si>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rFont val="ＭＳ 明朝"/>
        <family val="1"/>
      </rPr>
      <t>－ （税込）</t>
    </r>
    <rPh sb="3" eb="5">
      <t>ゼイコ</t>
    </rPh>
    <phoneticPr fontId="0"/>
  </si>
  <si>
    <r>
      <rPr>
        <sz val="11"/>
        <rFont val="ＭＳ 明朝"/>
        <family val="1"/>
      </rPr>
      <t>-</t>
    </r>
    <phoneticPr fontId="0"/>
  </si>
  <si>
    <r>
      <rPr>
        <sz val="11"/>
        <rFont val="ＭＳ 明朝"/>
        <family val="1"/>
      </rPr>
      <t>税抜金額</t>
    </r>
    <rPh sb="0" eb="1">
      <t>ゼイ</t>
    </rPh>
    <rPh sb="1" eb="2">
      <t>ヌ</t>
    </rPh>
    <rPh sb="2" eb="4">
      <t>キンガク</t>
    </rPh>
    <phoneticPr fontId="0"/>
  </si>
  <si>
    <r>
      <rPr>
        <sz val="11"/>
        <rFont val="ＭＳ 明朝"/>
        <family val="1"/>
      </rPr>
      <t>担当</t>
    </r>
    <rPh sb="0" eb="2">
      <t>タントウ</t>
    </rPh>
    <phoneticPr fontId="0"/>
  </si>
  <si>
    <r>
      <rPr>
        <sz val="9"/>
        <rFont val="ＭＳ 明朝"/>
        <family val="1"/>
      </rPr>
      <t>件名</t>
    </r>
    <rPh sb="0" eb="2">
      <t>ケンメイ</t>
    </rPh>
    <phoneticPr fontId="0"/>
  </si>
  <si>
    <r>
      <rPr>
        <sz val="9"/>
        <rFont val="ＭＳ 明朝"/>
        <family val="1"/>
      </rPr>
      <t>支払条件</t>
    </r>
    <rPh sb="0" eb="2">
      <t>シハライ</t>
    </rPh>
    <rPh sb="2" eb="4">
      <t>ジョウケン</t>
    </rPh>
    <phoneticPr fontId="0"/>
  </si>
  <si>
    <r>
      <rPr>
        <sz val="9"/>
        <rFont val="ＭＳ 明朝"/>
        <family val="1"/>
      </rPr>
      <t>工事場所</t>
    </r>
    <rPh sb="0" eb="2">
      <t>コウジ</t>
    </rPh>
    <rPh sb="2" eb="4">
      <t>バショ</t>
    </rPh>
    <phoneticPr fontId="0"/>
  </si>
  <si>
    <r>
      <rPr>
        <sz val="9"/>
        <rFont val="ＭＳ 明朝"/>
        <family val="1"/>
      </rPr>
      <t>内容</t>
    </r>
    <rPh sb="0" eb="2">
      <t>ナイヨウ</t>
    </rPh>
    <phoneticPr fontId="0"/>
  </si>
  <si>
    <r>
      <rPr>
        <sz val="9"/>
        <rFont val="ＭＳ 明朝"/>
        <family val="1"/>
      </rPr>
      <t>見積有効期限</t>
    </r>
    <rPh sb="0" eb="2">
      <t>ミツモリ</t>
    </rPh>
    <rPh sb="2" eb="4">
      <t>ユウコウ</t>
    </rPh>
    <rPh sb="4" eb="6">
      <t>キゲン</t>
    </rPh>
    <phoneticPr fontId="0"/>
  </si>
  <si>
    <r>
      <rPr>
        <sz val="9"/>
        <rFont val="ＭＳ 明朝"/>
        <family val="1"/>
      </rPr>
      <t>工期</t>
    </r>
    <rPh sb="0" eb="2">
      <t>コウキ</t>
    </rPh>
    <phoneticPr fontId="0"/>
  </si>
  <si>
    <r>
      <rPr>
        <sz val="9"/>
        <rFont val="ＭＳ 明朝"/>
        <family val="1"/>
      </rPr>
      <t>備考</t>
    </r>
    <rPh sb="0" eb="2">
      <t>ビコウ</t>
    </rPh>
    <phoneticPr fontId="0"/>
  </si>
  <si>
    <t>サンプル階層⑩</t>
    <phoneticPr fontId="1"/>
  </si>
  <si>
    <t>サンプル階層①</t>
    <phoneticPr fontId="1"/>
  </si>
  <si>
    <t>サンプル階層②</t>
    <phoneticPr fontId="1"/>
  </si>
  <si>
    <t>サンプル階層③</t>
    <phoneticPr fontId="1"/>
  </si>
  <si>
    <t>サンプル階層④</t>
    <phoneticPr fontId="1"/>
  </si>
  <si>
    <t>サンプル階層⑤</t>
    <phoneticPr fontId="1"/>
  </si>
  <si>
    <t>サンプル階層⑥</t>
    <phoneticPr fontId="1"/>
  </si>
  <si>
    <t>サンプル階層⑦</t>
    <phoneticPr fontId="1"/>
  </si>
  <si>
    <t>サンプル階層⑧</t>
    <phoneticPr fontId="1"/>
  </si>
  <si>
    <t>サンプル階層⑨</t>
    <phoneticPr fontId="1"/>
  </si>
  <si>
    <t>サンプル</t>
    <phoneticPr fontId="1"/>
  </si>
  <si>
    <t>【小計】(税抜き)</t>
    <rPh sb="1" eb="3">
      <t>ショウケイ</t>
    </rPh>
    <rPh sb="5" eb="6">
      <t>ゼイ</t>
    </rPh>
    <rPh sb="6" eb="7">
      <t>ヌ</t>
    </rPh>
    <phoneticPr fontId="1"/>
  </si>
  <si>
    <t>出精値引き</t>
    <rPh sb="0" eb="2">
      <t>シュッセイ</t>
    </rPh>
    <rPh sb="2" eb="4">
      <t>ネビ</t>
    </rPh>
    <phoneticPr fontId="1"/>
  </si>
  <si>
    <t>サンプル明細1-1</t>
    <phoneticPr fontId="1"/>
  </si>
  <si>
    <t>サンプル明細2-1</t>
    <phoneticPr fontId="1"/>
  </si>
  <si>
    <t>サンプル明細3-1</t>
    <phoneticPr fontId="1"/>
  </si>
  <si>
    <t>式</t>
    <rPh sb="0" eb="1">
      <t>シキ</t>
    </rPh>
    <phoneticPr fontId="1"/>
  </si>
  <si>
    <t>サンプル明細4-1</t>
    <phoneticPr fontId="1"/>
  </si>
  <si>
    <t>サンプル明細5-1</t>
    <phoneticPr fontId="1"/>
  </si>
  <si>
    <t>サンプル明細6-1</t>
    <phoneticPr fontId="1"/>
  </si>
  <si>
    <t>サンプル明細7-1</t>
    <phoneticPr fontId="1"/>
  </si>
  <si>
    <t>サンプル明細8-1</t>
    <phoneticPr fontId="1"/>
  </si>
  <si>
    <t>サンプル明細9-1</t>
    <phoneticPr fontId="1"/>
  </si>
  <si>
    <t>サンプル明細10-1</t>
    <phoneticPr fontId="1"/>
  </si>
  <si>
    <t>10</t>
    <phoneticPr fontId="1"/>
  </si>
  <si>
    <t>％</t>
    <phoneticPr fontId="1"/>
  </si>
  <si>
    <t>【入力手順】</t>
    <rPh sb="1" eb="3">
      <t>ニュウリョク</t>
    </rPh>
    <rPh sb="3" eb="5">
      <t>テジュン</t>
    </rPh>
    <phoneticPr fontId="1"/>
  </si>
  <si>
    <t>①シート：小計に、分類（階層）を入力します。</t>
    <rPh sb="5" eb="7">
      <t>ショウケイ</t>
    </rPh>
    <rPh sb="9" eb="11">
      <t>ブンルイ</t>
    </rPh>
    <rPh sb="12" eb="14">
      <t>カイソウ</t>
    </rPh>
    <rPh sb="16" eb="18">
      <t>ニュウリョク</t>
    </rPh>
    <phoneticPr fontId="1"/>
  </si>
  <si>
    <t>②入力した①は、シート：明細に反映されます。</t>
    <rPh sb="1" eb="3">
      <t>ニュウリョク</t>
    </rPh>
    <rPh sb="12" eb="14">
      <t>メイサイ</t>
    </rPh>
    <rPh sb="15" eb="17">
      <t>ハンエイ</t>
    </rPh>
    <phoneticPr fontId="1"/>
  </si>
  <si>
    <t>③シート：明細に各分類（階層）ごとの明細を入力します。</t>
    <rPh sb="5" eb="7">
      <t>メイサイ</t>
    </rPh>
    <rPh sb="8" eb="11">
      <t>カクブンルイ</t>
    </rPh>
    <rPh sb="12" eb="14">
      <t>カイソウ</t>
    </rPh>
    <rPh sb="18" eb="20">
      <t>メイサイ</t>
    </rPh>
    <rPh sb="21" eb="23">
      <t>ニュウリョク</t>
    </rPh>
    <phoneticPr fontId="1"/>
  </si>
  <si>
    <t>※列：金額は、数式が入っています。ご注意ください。</t>
    <rPh sb="1" eb="2">
      <t>レツ</t>
    </rPh>
    <rPh sb="3" eb="5">
      <t>キンガク</t>
    </rPh>
    <rPh sb="7" eb="9">
      <t>スウシキ</t>
    </rPh>
    <rPh sb="10" eb="11">
      <t>ハイ</t>
    </rPh>
    <rPh sb="18" eb="20">
      <t>チュウイ</t>
    </rPh>
    <phoneticPr fontId="1"/>
  </si>
  <si>
    <t>※初期値として10％が入っています。</t>
    <rPh sb="1" eb="4">
      <t>ショキチ</t>
    </rPh>
    <rPh sb="11" eb="12">
      <t>ハイ</t>
    </rPh>
    <phoneticPr fontId="1"/>
  </si>
  <si>
    <t>⑤値引きがある場合は、シート：小計の行：出精値引に、マイナスの値で入力してください。</t>
    <rPh sb="1" eb="3">
      <t>ネビ</t>
    </rPh>
    <rPh sb="7" eb="9">
      <t>バアイ</t>
    </rPh>
    <rPh sb="15" eb="17">
      <t>ショウケイ</t>
    </rPh>
    <rPh sb="18" eb="19">
      <t>ギョウ</t>
    </rPh>
    <rPh sb="20" eb="22">
      <t>シュッセイ</t>
    </rPh>
    <rPh sb="22" eb="24">
      <t>ネビ</t>
    </rPh>
    <rPh sb="31" eb="32">
      <t>アタイ</t>
    </rPh>
    <rPh sb="33" eb="35">
      <t>ニュウリョク</t>
    </rPh>
    <phoneticPr fontId="1"/>
  </si>
  <si>
    <t>④シート：表紙に、消費税率を入力します。</t>
    <rPh sb="5" eb="7">
      <t>ヒョウシ</t>
    </rPh>
    <rPh sb="9" eb="12">
      <t>ショウヒゼイ</t>
    </rPh>
    <rPh sb="12" eb="13">
      <t>リツ</t>
    </rPh>
    <rPh sb="14" eb="16">
      <t>ニュウリョク</t>
    </rPh>
    <phoneticPr fontId="1"/>
  </si>
  <si>
    <t>〒000-0000</t>
    <phoneticPr fontId="1"/>
  </si>
  <si>
    <t>〇〇県〇〇市〇〇区1-2-3○〇ビル</t>
    <rPh sb="2" eb="3">
      <t>ケン</t>
    </rPh>
    <rPh sb="5" eb="6">
      <t>シ</t>
    </rPh>
    <rPh sb="8" eb="9">
      <t>ク</t>
    </rPh>
    <phoneticPr fontId="1"/>
  </si>
  <si>
    <t>MAIL:sample@aippear.co.jp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</si>
</sst>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[$¥-411]#,##0;\-[$¥-411]#,##0"/>
  </numFmts>
  <fonts count="3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u/>
      <sz val="11"/>
      <color theme="10"/>
      <name val="Yu Gothic"/>
      <family val="2"/>
      <scheme val="minor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name val="ＭＳ 明朝"/>
      <family val="1"/>
    </font>
    <font>
      <sz val="11"/>
      <name val="Yu Gothic"/>
      <family val="2"/>
      <scheme val="minor"/>
    </font>
    <font>
      <sz val="11"/>
      <name val="ＭＳ 明朝"/>
      <family val="1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28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明朝"/>
      <family val="1"/>
    </font>
    <font>
      <sz val="20"/>
      <name val="ＭＳ 明朝"/>
      <family val="1"/>
      <charset val="128"/>
    </font>
    <font>
      <b/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9"/>
      <name val="ＭＳ 明朝"/>
      <family val="1"/>
      <charset val="128"/>
    </font>
    <font>
      <sz val="9"/>
      <name val="ＭＳ 明朝"/>
      <family val="1"/>
    </font>
    <font>
      <b/>
      <sz val="9"/>
      <color indexed="81"/>
      <name val="MS P ゴシック"/>
      <family val="3"/>
      <charset val="128"/>
    </font>
    <font>
      <b/>
      <sz val="15"/>
      <color rgb="FFFF0000"/>
      <name val="ＭＳ 明朝"/>
      <family val="1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183">
    <xf numFmtId="0" fontId="0" fillId="0" borderId="0" xfId="0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0" xfId="0" applyNumberFormat="1" applyFont="1"/>
    <xf numFmtId="49" fontId="4" fillId="0" borderId="13" xfId="0" applyNumberFormat="1" applyFont="1" applyBorder="1"/>
    <xf numFmtId="49" fontId="4" fillId="0" borderId="1" xfId="0" applyNumberFormat="1" applyFont="1" applyBorder="1"/>
    <xf numFmtId="49" fontId="4" fillId="0" borderId="14" xfId="0" applyNumberFormat="1" applyFont="1" applyBorder="1"/>
    <xf numFmtId="49" fontId="5" fillId="0" borderId="13" xfId="0" applyNumberFormat="1" applyFont="1" applyBorder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4" xfId="0" applyNumberFormat="1" applyFont="1" applyBorder="1"/>
    <xf numFmtId="176" fontId="4" fillId="0" borderId="0" xfId="0" applyNumberFormat="1" applyFont="1"/>
    <xf numFmtId="49" fontId="4" fillId="0" borderId="5" xfId="0" applyNumberFormat="1" applyFont="1" applyBorder="1"/>
    <xf numFmtId="49" fontId="4" fillId="0" borderId="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4" xfId="0" applyNumberFormat="1" applyFont="1" applyBorder="1"/>
    <xf numFmtId="49" fontId="4" fillId="0" borderId="9" xfId="0" applyNumberFormat="1" applyFont="1" applyBorder="1"/>
    <xf numFmtId="0" fontId="4" fillId="0" borderId="0" xfId="0" applyFont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17" xfId="0" applyNumberFormat="1" applyFont="1" applyBorder="1"/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49" fontId="5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horizontal="left"/>
    </xf>
    <xf numFmtId="5" fontId="4" fillId="0" borderId="22" xfId="0" applyNumberFormat="1" applyFont="1" applyBorder="1" applyAlignment="1">
      <alignment horizontal="left"/>
    </xf>
    <xf numFmtId="176" fontId="10" fillId="0" borderId="0" xfId="0" applyNumberFormat="1" applyFont="1" applyAlignment="1">
      <alignment shrinkToFit="1"/>
    </xf>
    <xf numFmtId="0" fontId="11" fillId="0" borderId="0" xfId="0" applyFont="1"/>
    <xf numFmtId="177" fontId="3" fillId="0" borderId="0" xfId="0" applyNumberFormat="1" applyFont="1" applyFill="1" applyAlignment="1" applyProtection="1">
      <alignment horizontal="right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18" xfId="0" applyNumberFormat="1" applyFont="1" applyFill="1" applyBorder="1" applyAlignment="1" applyProtection="1">
      <alignment horizontal="center" vertical="center" shrinkToFit="1"/>
    </xf>
    <xf numFmtId="176" fontId="4" fillId="0" borderId="3" xfId="0" applyNumberFormat="1" applyFont="1" applyFill="1" applyBorder="1" applyAlignment="1" applyProtection="1">
      <alignment vertical="center" shrinkToFit="1"/>
    </xf>
    <xf numFmtId="4" fontId="4" fillId="0" borderId="3" xfId="0" applyNumberFormat="1" applyFont="1" applyFill="1" applyBorder="1" applyAlignment="1" applyProtection="1">
      <alignment horizontal="right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3" fontId="4" fillId="0" borderId="3" xfId="0" applyNumberFormat="1" applyFont="1" applyFill="1" applyBorder="1" applyAlignment="1" applyProtection="1">
      <alignment horizontal="right" vertical="center" shrinkToFit="1"/>
    </xf>
    <xf numFmtId="49" fontId="18" fillId="0" borderId="10" xfId="0" applyNumberFormat="1" applyFont="1" applyBorder="1"/>
    <xf numFmtId="49" fontId="18" fillId="0" borderId="11" xfId="0" applyNumberFormat="1" applyFont="1" applyBorder="1"/>
    <xf numFmtId="49" fontId="18" fillId="0" borderId="12" xfId="0" applyNumberFormat="1" applyFont="1" applyBorder="1"/>
    <xf numFmtId="49" fontId="18" fillId="0" borderId="13" xfId="0" applyNumberFormat="1" applyFont="1" applyBorder="1"/>
    <xf numFmtId="0" fontId="21" fillId="0" borderId="0" xfId="0" applyFont="1"/>
    <xf numFmtId="49" fontId="18" fillId="0" borderId="14" xfId="0" applyNumberFormat="1" applyFont="1" applyBorder="1"/>
    <xf numFmtId="49" fontId="18" fillId="0" borderId="2" xfId="0" applyNumberFormat="1" applyFont="1" applyBorder="1"/>
    <xf numFmtId="49" fontId="18" fillId="0" borderId="0" xfId="0" applyNumberFormat="1" applyFont="1"/>
    <xf numFmtId="177" fontId="25" fillId="0" borderId="0" xfId="1" applyNumberFormat="1" applyFont="1" applyAlignment="1"/>
    <xf numFmtId="49" fontId="26" fillId="0" borderId="13" xfId="0" applyNumberFormat="1" applyFont="1" applyBorder="1"/>
    <xf numFmtId="49" fontId="26" fillId="0" borderId="0" xfId="0" applyNumberFormat="1" applyFont="1"/>
    <xf numFmtId="49" fontId="26" fillId="0" borderId="1" xfId="0" applyNumberFormat="1" applyFont="1" applyBorder="1"/>
    <xf numFmtId="49" fontId="26" fillId="0" borderId="1" xfId="0" applyNumberFormat="1" applyFont="1" applyBorder="1" applyAlignment="1">
      <alignment vertical="center"/>
    </xf>
    <xf numFmtId="49" fontId="26" fillId="0" borderId="14" xfId="0" applyNumberFormat="1" applyFont="1" applyBorder="1"/>
    <xf numFmtId="177" fontId="25" fillId="0" borderId="0" xfId="0" applyNumberFormat="1" applyFont="1" applyFill="1" applyAlignment="1" applyProtection="1">
      <alignment horizontal="right"/>
    </xf>
    <xf numFmtId="5" fontId="18" fillId="0" borderId="21" xfId="0" applyNumberFormat="1" applyFont="1" applyBorder="1" applyAlignment="1">
      <alignment horizontal="left"/>
    </xf>
    <xf numFmtId="5" fontId="18" fillId="0" borderId="22" xfId="0" applyNumberFormat="1" applyFont="1" applyBorder="1" applyAlignment="1">
      <alignment horizontal="left"/>
    </xf>
    <xf numFmtId="176" fontId="28" fillId="0" borderId="0" xfId="0" applyNumberFormat="1" applyFont="1" applyAlignment="1">
      <alignment shrinkToFit="1"/>
    </xf>
    <xf numFmtId="176" fontId="23" fillId="0" borderId="0" xfId="0" applyNumberFormat="1" applyFont="1"/>
    <xf numFmtId="0" fontId="29" fillId="0" borderId="0" xfId="0" applyFont="1"/>
    <xf numFmtId="49" fontId="18" fillId="0" borderId="5" xfId="0" applyNumberFormat="1" applyFont="1" applyBorder="1"/>
    <xf numFmtId="49" fontId="18" fillId="0" borderId="6" xfId="0" applyNumberFormat="1" applyFont="1" applyBorder="1"/>
    <xf numFmtId="49" fontId="18" fillId="0" borderId="7" xfId="0" applyNumberFormat="1" applyFont="1" applyBorder="1"/>
    <xf numFmtId="49" fontId="18" fillId="0" borderId="8" xfId="0" applyNumberFormat="1" applyFont="1" applyBorder="1"/>
    <xf numFmtId="0" fontId="30" fillId="0" borderId="0" xfId="0" applyFont="1"/>
    <xf numFmtId="0" fontId="31" fillId="0" borderId="0" xfId="2" applyFont="1"/>
    <xf numFmtId="0" fontId="31" fillId="0" borderId="0" xfId="0" applyFont="1"/>
    <xf numFmtId="0" fontId="23" fillId="0" borderId="0" xfId="0" applyFont="1"/>
    <xf numFmtId="49" fontId="18" fillId="0" borderId="4" xfId="0" applyNumberFormat="1" applyFont="1" applyBorder="1"/>
    <xf numFmtId="49" fontId="18" fillId="0" borderId="1" xfId="0" applyNumberFormat="1" applyFont="1" applyBorder="1"/>
    <xf numFmtId="49" fontId="18" fillId="0" borderId="9" xfId="0" applyNumberFormat="1" applyFont="1" applyBorder="1"/>
    <xf numFmtId="49" fontId="18" fillId="0" borderId="15" xfId="0" applyNumberFormat="1" applyFont="1" applyBorder="1"/>
    <xf numFmtId="49" fontId="18" fillId="0" borderId="16" xfId="0" applyNumberFormat="1" applyFont="1" applyBorder="1"/>
    <xf numFmtId="49" fontId="18" fillId="0" borderId="17" xfId="0" applyNumberFormat="1" applyFont="1" applyBorder="1"/>
    <xf numFmtId="0" fontId="17" fillId="0" borderId="18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 shrinkToFit="1"/>
    </xf>
    <xf numFmtId="176" fontId="4" fillId="0" borderId="3" xfId="0" applyNumberFormat="1" applyFont="1" applyFill="1" applyBorder="1" applyAlignment="1" applyProtection="1">
      <alignment horizontal="left" vertical="center" shrinkToFit="1"/>
    </xf>
    <xf numFmtId="0" fontId="4" fillId="0" borderId="3" xfId="0" applyNumberFormat="1" applyFont="1" applyFill="1" applyBorder="1" applyAlignment="1" applyProtection="1">
      <alignment horizontal="left" vertical="center" shrinkToFit="1"/>
    </xf>
    <xf numFmtId="176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49" fontId="35" fillId="0" borderId="0" xfId="0" applyNumberFormat="1" applyFont="1"/>
    <xf numFmtId="0" fontId="4" fillId="2" borderId="18" xfId="0" applyNumberFormat="1" applyFont="1" applyFill="1" applyBorder="1" applyAlignment="1" applyProtection="1">
      <alignment horizontal="center" vertical="center"/>
    </xf>
    <xf numFmtId="176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49" fontId="36" fillId="0" borderId="0" xfId="0" applyNumberFormat="1" applyFont="1"/>
    <xf numFmtId="4" fontId="4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2" fillId="2" borderId="5" xfId="0" applyNumberFormat="1" applyFont="1" applyFill="1" applyBorder="1" applyAlignment="1" applyProtection="1">
      <alignment horizontal="distributed" vertical="center" indent="1"/>
    </xf>
    <xf numFmtId="49" fontId="32" fillId="2" borderId="2" xfId="0" applyNumberFormat="1" applyFont="1" applyFill="1" applyBorder="1" applyAlignment="1" applyProtection="1">
      <alignment horizontal="distributed" vertical="center" indent="1"/>
    </xf>
    <xf numFmtId="49" fontId="32" fillId="2" borderId="6" xfId="0" applyNumberFormat="1" applyFont="1" applyFill="1" applyBorder="1" applyAlignment="1" applyProtection="1">
      <alignment horizontal="distributed" vertical="center" indent="1"/>
    </xf>
    <xf numFmtId="49" fontId="32" fillId="2" borderId="7" xfId="0" applyNumberFormat="1" applyFont="1" applyFill="1" applyBorder="1" applyAlignment="1" applyProtection="1">
      <alignment horizontal="distributed" vertical="center" indent="1"/>
    </xf>
    <xf numFmtId="49" fontId="32" fillId="2" borderId="0" xfId="0" applyNumberFormat="1" applyFont="1" applyFill="1" applyAlignment="1" applyProtection="1">
      <alignment horizontal="distributed" vertical="center" indent="1"/>
    </xf>
    <xf numFmtId="49" fontId="32" fillId="2" borderId="8" xfId="0" applyNumberFormat="1" applyFont="1" applyFill="1" applyBorder="1" applyAlignment="1" applyProtection="1">
      <alignment horizontal="distributed" vertical="center" indent="1"/>
    </xf>
    <xf numFmtId="49" fontId="32" fillId="2" borderId="4" xfId="0" applyNumberFormat="1" applyFont="1" applyFill="1" applyBorder="1" applyAlignment="1" applyProtection="1">
      <alignment horizontal="distributed" vertical="center" indent="1"/>
    </xf>
    <xf numFmtId="49" fontId="32" fillId="2" borderId="1" xfId="0" applyNumberFormat="1" applyFont="1" applyFill="1" applyBorder="1" applyAlignment="1" applyProtection="1">
      <alignment horizontal="distributed" vertical="center" indent="1"/>
    </xf>
    <xf numFmtId="49" fontId="32" fillId="2" borderId="9" xfId="0" applyNumberFormat="1" applyFont="1" applyFill="1" applyBorder="1" applyAlignment="1" applyProtection="1">
      <alignment horizontal="distributed" vertical="center" indent="1"/>
    </xf>
    <xf numFmtId="176" fontId="23" fillId="0" borderId="5" xfId="0" applyNumberFormat="1" applyFont="1" applyBorder="1" applyAlignment="1">
      <alignment horizontal="left" vertical="top" wrapText="1"/>
    </xf>
    <xf numFmtId="176" fontId="23" fillId="0" borderId="2" xfId="0" applyNumberFormat="1" applyFont="1" applyBorder="1" applyAlignment="1">
      <alignment horizontal="left" vertical="top" wrapText="1"/>
    </xf>
    <xf numFmtId="176" fontId="23" fillId="0" borderId="6" xfId="0" applyNumberFormat="1" applyFont="1" applyBorder="1" applyAlignment="1">
      <alignment horizontal="left" vertical="top" wrapText="1"/>
    </xf>
    <xf numFmtId="176" fontId="23" fillId="0" borderId="7" xfId="0" applyNumberFormat="1" applyFont="1" applyBorder="1" applyAlignment="1">
      <alignment horizontal="left" vertical="top" wrapText="1"/>
    </xf>
    <xf numFmtId="176" fontId="23" fillId="0" borderId="0" xfId="0" applyNumberFormat="1" applyFont="1" applyFill="1" applyAlignment="1" applyProtection="1">
      <alignment horizontal="left" vertical="top" wrapText="1"/>
    </xf>
    <xf numFmtId="176" fontId="23" fillId="0" borderId="8" xfId="0" applyNumberFormat="1" applyFont="1" applyBorder="1" applyAlignment="1">
      <alignment horizontal="left" vertical="top" wrapText="1"/>
    </xf>
    <xf numFmtId="176" fontId="23" fillId="0" borderId="4" xfId="0" applyNumberFormat="1" applyFont="1" applyBorder="1" applyAlignment="1">
      <alignment horizontal="left" vertical="top" wrapText="1"/>
    </xf>
    <xf numFmtId="176" fontId="23" fillId="0" borderId="1" xfId="0" applyNumberFormat="1" applyFont="1" applyBorder="1" applyAlignment="1">
      <alignment horizontal="left" vertical="top" wrapText="1"/>
    </xf>
    <xf numFmtId="176" fontId="23" fillId="0" borderId="9" xfId="0" applyNumberFormat="1" applyFont="1" applyBorder="1" applyAlignment="1">
      <alignment horizontal="left" vertical="top" wrapText="1"/>
    </xf>
    <xf numFmtId="49" fontId="32" fillId="2" borderId="3" xfId="0" applyNumberFormat="1" applyFont="1" applyFill="1" applyBorder="1" applyAlignment="1" applyProtection="1">
      <alignment horizontal="distributed" vertical="center" indent="1"/>
    </xf>
    <xf numFmtId="49" fontId="23" fillId="0" borderId="5" xfId="0" applyNumberFormat="1" applyFont="1" applyBorder="1" applyAlignment="1">
      <alignment horizontal="left" vertical="center" shrinkToFit="1"/>
    </xf>
    <xf numFmtId="49" fontId="23" fillId="0" borderId="2" xfId="0" applyNumberFormat="1" applyFont="1" applyBorder="1" applyAlignment="1">
      <alignment horizontal="left" vertical="center" shrinkToFit="1"/>
    </xf>
    <xf numFmtId="49" fontId="23" fillId="0" borderId="6" xfId="0" applyNumberFormat="1" applyFont="1" applyBorder="1" applyAlignment="1">
      <alignment horizontal="left" vertical="center" shrinkToFit="1"/>
    </xf>
    <xf numFmtId="176" fontId="23" fillId="0" borderId="18" xfId="0" applyNumberFormat="1" applyFont="1" applyBorder="1" applyAlignment="1">
      <alignment horizontal="left" vertical="center" shrinkToFit="1"/>
    </xf>
    <xf numFmtId="176" fontId="23" fillId="0" borderId="19" xfId="0" applyNumberFormat="1" applyFont="1" applyBorder="1" applyAlignment="1">
      <alignment horizontal="left" vertical="center" shrinkToFit="1"/>
    </xf>
    <xf numFmtId="176" fontId="23" fillId="0" borderId="20" xfId="0" applyNumberFormat="1" applyFont="1" applyBorder="1" applyAlignment="1">
      <alignment horizontal="left" vertical="center" shrinkToFit="1"/>
    </xf>
    <xf numFmtId="49" fontId="18" fillId="2" borderId="3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Alignment="1">
      <alignment horizontal="left" shrinkToFit="1"/>
    </xf>
    <xf numFmtId="176" fontId="23" fillId="0" borderId="3" xfId="0" applyNumberFormat="1" applyFont="1" applyBorder="1" applyAlignment="1">
      <alignment horizontal="left" vertical="center" shrinkToFit="1"/>
    </xf>
    <xf numFmtId="176" fontId="28" fillId="0" borderId="0" xfId="0" applyNumberFormat="1" applyFont="1" applyAlignment="1">
      <alignment horizontal="left" shrinkToFi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Fill="1" applyAlignment="1" applyProtection="1">
      <alignment horizontal="left" vertical="center"/>
    </xf>
    <xf numFmtId="49" fontId="23" fillId="0" borderId="0" xfId="0" applyNumberFormat="1" applyFont="1" applyFill="1" applyAlignment="1" applyProtection="1">
      <alignment horizontal="right" vertical="center"/>
    </xf>
    <xf numFmtId="176" fontId="24" fillId="0" borderId="0" xfId="0" applyNumberFormat="1" applyFont="1" applyFill="1" applyAlignment="1" applyProtection="1">
      <alignment horizontal="left" shrinkToFit="1"/>
    </xf>
    <xf numFmtId="177" fontId="25" fillId="0" borderId="0" xfId="0" applyNumberFormat="1" applyFont="1" applyFill="1" applyAlignment="1" applyProtection="1">
      <alignment horizontal="right"/>
    </xf>
    <xf numFmtId="177" fontId="25" fillId="0" borderId="1" xfId="1" applyNumberFormat="1" applyFont="1" applyBorder="1" applyAlignment="1">
      <alignment horizontal="right"/>
    </xf>
    <xf numFmtId="49" fontId="18" fillId="0" borderId="22" xfId="0" applyNumberFormat="1" applyFont="1" applyBorder="1" applyAlignment="1">
      <alignment horizontal="left"/>
    </xf>
    <xf numFmtId="5" fontId="23" fillId="0" borderId="21" xfId="0" applyNumberFormat="1" applyFont="1" applyBorder="1" applyAlignment="1">
      <alignment horizontal="right"/>
    </xf>
    <xf numFmtId="5" fontId="23" fillId="0" borderId="22" xfId="0" applyNumberFormat="1" applyFont="1" applyBorder="1" applyAlignment="1">
      <alignment horizontal="right"/>
    </xf>
    <xf numFmtId="49" fontId="6" fillId="2" borderId="5" xfId="0" applyNumberFormat="1" applyFont="1" applyFill="1" applyBorder="1" applyAlignment="1" applyProtection="1">
      <alignment horizontal="distributed" vertical="center" indent="1"/>
    </xf>
    <xf numFmtId="49" fontId="6" fillId="2" borderId="2" xfId="0" applyNumberFormat="1" applyFont="1" applyFill="1" applyBorder="1" applyAlignment="1" applyProtection="1">
      <alignment horizontal="distributed" vertical="center" indent="1"/>
    </xf>
    <xf numFmtId="49" fontId="6" fillId="2" borderId="6" xfId="0" applyNumberFormat="1" applyFont="1" applyFill="1" applyBorder="1" applyAlignment="1" applyProtection="1">
      <alignment horizontal="distributed" vertical="center" indent="1"/>
    </xf>
    <xf numFmtId="49" fontId="6" fillId="2" borderId="7" xfId="0" applyNumberFormat="1" applyFont="1" applyFill="1" applyBorder="1" applyAlignment="1" applyProtection="1">
      <alignment horizontal="distributed" vertical="center" indent="1"/>
    </xf>
    <xf numFmtId="49" fontId="6" fillId="2" borderId="0" xfId="0" applyNumberFormat="1" applyFont="1" applyFill="1" applyAlignment="1" applyProtection="1">
      <alignment horizontal="distributed" vertical="center" indent="1"/>
    </xf>
    <xf numFmtId="49" fontId="6" fillId="2" borderId="8" xfId="0" applyNumberFormat="1" applyFont="1" applyFill="1" applyBorder="1" applyAlignment="1" applyProtection="1">
      <alignment horizontal="distributed" vertical="center" indent="1"/>
    </xf>
    <xf numFmtId="49" fontId="6" fillId="2" borderId="4" xfId="0" applyNumberFormat="1" applyFont="1" applyFill="1" applyBorder="1" applyAlignment="1" applyProtection="1">
      <alignment horizontal="distributed" vertical="center" indent="1"/>
    </xf>
    <xf numFmtId="49" fontId="6" fillId="2" borderId="1" xfId="0" applyNumberFormat="1" applyFont="1" applyFill="1" applyBorder="1" applyAlignment="1" applyProtection="1">
      <alignment horizontal="distributed" vertical="center" indent="1"/>
    </xf>
    <xf numFmtId="49" fontId="6" fillId="2" borderId="9" xfId="0" applyNumberFormat="1" applyFont="1" applyFill="1" applyBorder="1" applyAlignment="1" applyProtection="1">
      <alignment horizontal="distributed" vertical="center" indent="1"/>
    </xf>
    <xf numFmtId="176" fontId="4" fillId="0" borderId="5" xfId="0" applyNumberFormat="1" applyFont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left" vertical="top" wrapText="1"/>
    </xf>
    <xf numFmtId="176" fontId="4" fillId="0" borderId="6" xfId="0" applyNumberFormat="1" applyFont="1" applyBorder="1" applyAlignment="1">
      <alignment horizontal="left" vertical="top" wrapText="1"/>
    </xf>
    <xf numFmtId="176" fontId="4" fillId="0" borderId="7" xfId="0" applyNumberFormat="1" applyFont="1" applyBorder="1" applyAlignment="1">
      <alignment horizontal="left" vertical="top" wrapText="1"/>
    </xf>
    <xf numFmtId="176" fontId="4" fillId="0" borderId="0" xfId="0" applyNumberFormat="1" applyFont="1" applyFill="1" applyAlignment="1" applyProtection="1">
      <alignment horizontal="left" vertical="top" wrapText="1"/>
    </xf>
    <xf numFmtId="176" fontId="4" fillId="0" borderId="8" xfId="0" applyNumberFormat="1" applyFont="1" applyBorder="1" applyAlignment="1">
      <alignment horizontal="left" vertical="top" wrapText="1"/>
    </xf>
    <xf numFmtId="176" fontId="4" fillId="0" borderId="4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176" fontId="4" fillId="0" borderId="9" xfId="0" applyNumberFormat="1" applyFont="1" applyBorder="1" applyAlignment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distributed" vertical="center" inden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left" vertical="center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176" fontId="10" fillId="0" borderId="0" xfId="0" applyNumberFormat="1" applyFont="1" applyAlignment="1">
      <alignment horizontal="left" shrinkToFit="1"/>
    </xf>
    <xf numFmtId="49" fontId="4" fillId="2" borderId="3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left" shrinkToFit="1"/>
    </xf>
    <xf numFmtId="177" fontId="3" fillId="0" borderId="0" xfId="0" applyNumberFormat="1" applyFont="1" applyFill="1" applyAlignment="1" applyProtection="1">
      <alignment horizontal="right"/>
    </xf>
    <xf numFmtId="177" fontId="3" fillId="0" borderId="1" xfId="1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5" fontId="4" fillId="0" borderId="21" xfId="0" applyNumberFormat="1" applyFont="1" applyBorder="1" applyAlignment="1">
      <alignment horizontal="right"/>
    </xf>
    <xf numFmtId="5" fontId="4" fillId="0" borderId="2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left" shrinkToFi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4" borderId="18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7" name="ロゴ">
          <a:extLst>
            <a:ext uri="{FF2B5EF4-FFF2-40B4-BE49-F238E27FC236}">
              <a16:creationId xmlns:a16="http://schemas.microsoft.com/office/drawing/2014/main" id="{7280E749-26B8-4B2C-B21F-477DD69E5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316230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8" name="社印">
          <a:extLst>
            <a:ext uri="{FF2B5EF4-FFF2-40B4-BE49-F238E27FC236}">
              <a16:creationId xmlns:a16="http://schemas.microsoft.com/office/drawing/2014/main" id="{631F0F7F-0454-4FC5-8091-5CC0D3310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0" y="314325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9" name="担当印1">
          <a:extLst>
            <a:ext uri="{FF2B5EF4-FFF2-40B4-BE49-F238E27FC236}">
              <a16:creationId xmlns:a16="http://schemas.microsoft.com/office/drawing/2014/main" id="{64895161-DA87-4DCD-912F-3EE80144D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" y="4048125"/>
          <a:ext cx="0" cy="0"/>
        </a:xfrm>
        <a:prstGeom prst="rect">
          <a:avLst/>
        </a:prstGeom>
      </xdr:spPr>
    </xdr:pic>
    <xdr:clientData/>
  </xdr:oneCellAnchor>
  <xdr:oneCellAnchor>
    <xdr:from>
      <xdr:col>23</xdr:col>
      <xdr:colOff>146957</xdr:colOff>
      <xdr:row>9</xdr:row>
      <xdr:rowOff>72118</xdr:rowOff>
    </xdr:from>
    <xdr:ext cx="2867025" cy="533400"/>
    <xdr:pic>
      <xdr:nvPicPr>
        <xdr:cNvPr id="11" name="Picture 5">
          <a:extLst>
            <a:ext uri="{FF2B5EF4-FFF2-40B4-BE49-F238E27FC236}">
              <a16:creationId xmlns:a16="http://schemas.microsoft.com/office/drawing/2014/main" id="{3FE96397-B097-4577-B1AE-4C429009B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66707" y="2643868"/>
          <a:ext cx="2867025" cy="533400"/>
        </a:xfrm>
        <a:prstGeom prst="rect">
          <a:avLst/>
        </a:prstGeom>
      </xdr:spPr>
    </xdr:pic>
    <xdr:clientData/>
  </xdr:oneCellAnchor>
  <xdr:twoCellAnchor editAs="oneCell">
    <xdr:from>
      <xdr:col>34</xdr:col>
      <xdr:colOff>201705</xdr:colOff>
      <xdr:row>9</xdr:row>
      <xdr:rowOff>179294</xdr:rowOff>
    </xdr:from>
    <xdr:to>
      <xdr:col>38</xdr:col>
      <xdr:colOff>97423</xdr:colOff>
      <xdr:row>12</xdr:row>
      <xdr:rowOff>11206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33F475-94A7-4AD9-89CD-8A510A2D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734" y="2711823"/>
          <a:ext cx="926660" cy="795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54429</xdr:rowOff>
    </xdr:from>
    <xdr:to>
      <xdr:col>42</xdr:col>
      <xdr:colOff>138912</xdr:colOff>
      <xdr:row>115</xdr:row>
      <xdr:rowOff>74519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5363E43-72AE-4897-AB7D-6374B222A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763750"/>
          <a:ext cx="10602805" cy="7449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13607</xdr:rowOff>
    </xdr:from>
    <xdr:to>
      <xdr:col>42</xdr:col>
      <xdr:colOff>53175</xdr:colOff>
      <xdr:row>68</xdr:row>
      <xdr:rowOff>158877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D346455-91E4-4781-AD47-48DCA6AAC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7116536"/>
          <a:ext cx="10517068" cy="7411484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30</xdr:row>
      <xdr:rowOff>95251</xdr:rowOff>
    </xdr:from>
    <xdr:to>
      <xdr:col>10</xdr:col>
      <xdr:colOff>176893</xdr:colOff>
      <xdr:row>32</xdr:row>
      <xdr:rowOff>204108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8074A5A-C8F1-4723-84D5-72C06BFFA68A}"/>
            </a:ext>
          </a:extLst>
        </xdr:cNvPr>
        <xdr:cNvSpPr/>
      </xdr:nvSpPr>
      <xdr:spPr>
        <a:xfrm>
          <a:off x="163286" y="7198180"/>
          <a:ext cx="2272393" cy="530678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小　計</a:t>
          </a:r>
        </a:p>
      </xdr:txBody>
    </xdr:sp>
    <xdr:clientData/>
  </xdr:twoCellAnchor>
  <xdr:twoCellAnchor>
    <xdr:from>
      <xdr:col>1</xdr:col>
      <xdr:colOff>163286</xdr:colOff>
      <xdr:row>74</xdr:row>
      <xdr:rowOff>13608</xdr:rowOff>
    </xdr:from>
    <xdr:to>
      <xdr:col>10</xdr:col>
      <xdr:colOff>176894</xdr:colOff>
      <xdr:row>77</xdr:row>
      <xdr:rowOff>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A25D026-4D99-4FFF-BF50-D86877CB458D}"/>
            </a:ext>
          </a:extLst>
        </xdr:cNvPr>
        <xdr:cNvSpPr/>
      </xdr:nvSpPr>
      <xdr:spPr>
        <a:xfrm>
          <a:off x="163286" y="15444108"/>
          <a:ext cx="2272394" cy="517072"/>
        </a:xfrm>
        <a:prstGeom prst="rect">
          <a:avLst/>
        </a:prstGeom>
        <a:solidFill>
          <a:srgbClr val="FF5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明　細</a:t>
          </a:r>
          <a:endParaRPr kumimoji="1" lang="en-US" altLang="ja-JP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2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60</xdr:col>
      <xdr:colOff>68035</xdr:colOff>
      <xdr:row>11</xdr:row>
      <xdr:rowOff>68035</xdr:rowOff>
    </xdr:to>
    <xdr:sp macro="" textlink="">
      <xdr:nvSpPr>
        <xdr:cNvPr id="13" name="吹き出し: 折線 12">
          <a:extLst>
            <a:ext uri="{FF2B5EF4-FFF2-40B4-BE49-F238E27FC236}">
              <a16:creationId xmlns:a16="http://schemas.microsoft.com/office/drawing/2014/main" id="{8468BC96-DC8E-4261-8D12-08594D37C066}"/>
            </a:ext>
          </a:extLst>
        </xdr:cNvPr>
        <xdr:cNvSpPr/>
      </xdr:nvSpPr>
      <xdr:spPr>
        <a:xfrm>
          <a:off x="11634107" y="1700893"/>
          <a:ext cx="3252107" cy="1700892"/>
        </a:xfrm>
        <a:prstGeom prst="borderCallout2">
          <a:avLst>
            <a:gd name="adj1" fmla="val 17950"/>
            <a:gd name="adj2" fmla="val 454"/>
            <a:gd name="adj3" fmla="val 18750"/>
            <a:gd name="adj4" fmla="val -16667"/>
            <a:gd name="adj5" fmla="val -5900"/>
            <a:gd name="adj6" fmla="val -155036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シート：小計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＊税抜合計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＊消費税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　＊出精値引き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上記の合計値が表示されています。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2" name="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3" name="社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35</xdr:col>
      <xdr:colOff>17689</xdr:colOff>
      <xdr:row>9</xdr:row>
      <xdr:rowOff>190501</xdr:rowOff>
    </xdr:from>
    <xdr:to>
      <xdr:col>39</xdr:col>
      <xdr:colOff>108857</xdr:colOff>
      <xdr:row>12</xdr:row>
      <xdr:rowOff>136228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976EA69-909B-4D80-9D81-96656A2A1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0010" y="3184072"/>
          <a:ext cx="1070883" cy="911835"/>
        </a:xfrm>
        <a:prstGeom prst="rect">
          <a:avLst/>
        </a:prstGeom>
      </xdr:spPr>
    </xdr:pic>
    <xdr:clientData/>
  </xdr:twoCellAnchor>
  <xdr:oneCellAnchor>
    <xdr:from>
      <xdr:col>23</xdr:col>
      <xdr:colOff>13607</xdr:colOff>
      <xdr:row>9</xdr:row>
      <xdr:rowOff>95250</xdr:rowOff>
    </xdr:from>
    <xdr:ext cx="2874002" cy="653143"/>
    <xdr:pic>
      <xdr:nvPicPr>
        <xdr:cNvPr id="8" name="Picture 5">
          <a:extLst>
            <a:ext uri="{FF2B5EF4-FFF2-40B4-BE49-F238E27FC236}">
              <a16:creationId xmlns:a16="http://schemas.microsoft.com/office/drawing/2014/main" id="{B42329CB-A0A7-4DEC-ADDB-204561F709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3049" r="14634"/>
        <a:stretch/>
      </xdr:blipFill>
      <xdr:spPr>
        <a:xfrm>
          <a:off x="5320393" y="3088821"/>
          <a:ext cx="2874002" cy="6531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00-0000-0000" TargetMode="External"/><Relationship Id="rId1" Type="http://schemas.openxmlformats.org/officeDocument/2006/relationships/hyperlink" Target="tel:000-0000-0000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4003-4D50-4069-973E-73FB0155543A}">
  <dimension ref="A1:AV39"/>
  <sheetViews>
    <sheetView topLeftCell="B1" zoomScale="70" zoomScaleNormal="70" zoomScaleSheetLayoutView="70" workbookViewId="0">
      <selection activeCell="B2" sqref="B2:AP2"/>
    </sheetView>
  </sheetViews>
  <sheetFormatPr defaultColWidth="3.125" defaultRowHeight="13.5"/>
  <cols>
    <col min="1" max="1" width="0.5" style="4" hidden="1" customWidth="1"/>
    <col min="2" max="2" width="2.5" style="4" customWidth="1"/>
    <col min="3" max="41" width="3.375" style="4" customWidth="1"/>
    <col min="42" max="43" width="2.5" style="4" customWidth="1"/>
    <col min="44" max="16384" width="3.125" style="4"/>
  </cols>
  <sheetData>
    <row r="1" spans="2:42" customFormat="1" ht="3" customHeight="1" thickTop="1"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8"/>
    </row>
    <row r="2" spans="2:42" customFormat="1" ht="36" customHeight="1">
      <c r="B2" s="127" t="s">
        <v>110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9"/>
    </row>
    <row r="3" spans="2:42" customFormat="1" ht="30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130" t="s">
        <v>111</v>
      </c>
      <c r="AH3" s="130"/>
      <c r="AI3" s="130"/>
      <c r="AJ3" s="130"/>
      <c r="AK3" s="131" t="s">
        <v>91</v>
      </c>
      <c r="AL3" s="131"/>
      <c r="AM3" s="131"/>
      <c r="AN3" s="131"/>
      <c r="AO3" s="131"/>
      <c r="AP3" s="51"/>
    </row>
    <row r="4" spans="2:42" customFormat="1" ht="30" customHeight="1">
      <c r="B4" s="49"/>
      <c r="C4" s="132" t="s">
        <v>90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50"/>
      <c r="AE4" s="50"/>
      <c r="AF4" s="50"/>
      <c r="AG4" s="130" t="s">
        <v>112</v>
      </c>
      <c r="AH4" s="130"/>
      <c r="AI4" s="130"/>
      <c r="AJ4" s="130"/>
      <c r="AK4" s="131" t="s">
        <v>92</v>
      </c>
      <c r="AL4" s="131"/>
      <c r="AM4" s="131"/>
      <c r="AN4" s="131"/>
      <c r="AO4" s="131"/>
      <c r="AP4" s="51"/>
    </row>
    <row r="5" spans="2:42">
      <c r="B5" s="49"/>
      <c r="C5" s="52" t="s">
        <v>113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1"/>
    </row>
    <row r="6" spans="2:42" customFormat="1" ht="20.45" customHeight="1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133">
        <f>0</f>
        <v>0</v>
      </c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54"/>
      <c r="AC6" s="54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</row>
    <row r="7" spans="2:42" s="9" customFormat="1" ht="30" customHeight="1">
      <c r="B7" s="55"/>
      <c r="C7" s="56"/>
      <c r="D7" s="56"/>
      <c r="E7" s="56"/>
      <c r="F7" s="56"/>
      <c r="G7" s="56"/>
      <c r="H7" s="56"/>
      <c r="I7" s="56"/>
      <c r="J7" s="56"/>
      <c r="K7" s="56"/>
      <c r="L7" s="57" t="s">
        <v>114</v>
      </c>
      <c r="M7" s="57"/>
      <c r="N7" s="57"/>
      <c r="O7" s="57"/>
      <c r="P7" s="57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58" t="s">
        <v>115</v>
      </c>
      <c r="AC7" s="58"/>
      <c r="AD7" s="58"/>
      <c r="AE7" s="58"/>
      <c r="AF7" s="57"/>
      <c r="AG7" s="56"/>
      <c r="AH7" s="56"/>
      <c r="AI7" s="56"/>
      <c r="AJ7" s="56"/>
      <c r="AK7" s="56"/>
      <c r="AL7" s="56"/>
      <c r="AM7" s="56"/>
      <c r="AN7" s="56"/>
      <c r="AO7" s="56"/>
      <c r="AP7" s="59"/>
    </row>
    <row r="8" spans="2:42" s="9" customFormat="1" ht="18.75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60"/>
      <c r="R8" s="60"/>
      <c r="S8" s="60"/>
      <c r="T8" s="60"/>
      <c r="U8" s="60"/>
      <c r="V8" s="56"/>
      <c r="W8" s="56"/>
      <c r="X8" s="135" t="s">
        <v>102</v>
      </c>
      <c r="Y8" s="135"/>
      <c r="Z8" s="135"/>
      <c r="AA8" s="135"/>
      <c r="AB8" s="136">
        <v>0</v>
      </c>
      <c r="AC8" s="136"/>
      <c r="AD8" s="136"/>
      <c r="AE8" s="136"/>
      <c r="AF8" s="61" t="s">
        <v>116</v>
      </c>
      <c r="AG8" s="56"/>
      <c r="AH8" s="56"/>
      <c r="AI8" s="56"/>
      <c r="AJ8" s="56"/>
      <c r="AK8" s="56"/>
      <c r="AL8" s="56"/>
      <c r="AM8" s="56"/>
      <c r="AN8" s="56"/>
      <c r="AO8" s="56"/>
      <c r="AP8" s="59"/>
    </row>
    <row r="9" spans="2:42" customFormat="1" ht="18.75" customHeight="1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135" t="s">
        <v>117</v>
      </c>
      <c r="Y9" s="135"/>
      <c r="Z9" s="135"/>
      <c r="AA9" s="135"/>
      <c r="AB9" s="137">
        <v>0</v>
      </c>
      <c r="AC9" s="137"/>
      <c r="AD9" s="137"/>
      <c r="AE9" s="137"/>
      <c r="AF9" s="62" t="s">
        <v>116</v>
      </c>
      <c r="AG9" s="50"/>
      <c r="AH9" s="50"/>
      <c r="AI9" s="50"/>
      <c r="AJ9" s="50"/>
      <c r="AK9" s="50"/>
      <c r="AL9" s="50"/>
      <c r="AM9" s="50"/>
      <c r="AN9" s="50"/>
      <c r="AO9" s="50"/>
      <c r="AP9" s="51"/>
    </row>
    <row r="10" spans="2:42" customFormat="1" ht="20.45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63"/>
      <c r="AK10" s="63"/>
      <c r="AL10" s="50"/>
      <c r="AM10" s="50"/>
      <c r="AN10" s="50"/>
      <c r="AO10" s="50"/>
      <c r="AP10" s="51"/>
    </row>
    <row r="11" spans="2:42" customFormat="1" ht="39.75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63"/>
      <c r="AK11" s="63"/>
      <c r="AL11" s="50"/>
      <c r="AM11" s="50"/>
      <c r="AN11" s="50"/>
      <c r="AO11" s="50"/>
      <c r="AP11" s="51"/>
    </row>
    <row r="12" spans="2:42" customFormat="1" ht="15.75" customHeight="1">
      <c r="B12" s="49"/>
      <c r="C12" s="123" t="s">
        <v>118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50"/>
      <c r="P12" s="50"/>
      <c r="Q12" s="50"/>
      <c r="R12" s="50"/>
      <c r="S12" s="50"/>
      <c r="T12" s="50"/>
      <c r="U12" s="50"/>
      <c r="V12" s="50"/>
      <c r="W12" s="50"/>
      <c r="X12" s="64" t="s">
        <v>103</v>
      </c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51"/>
    </row>
    <row r="13" spans="2:42" customFormat="1" ht="15.75" customHeight="1">
      <c r="B13" s="49"/>
      <c r="C13" s="66"/>
      <c r="D13" s="52"/>
      <c r="E13" s="52"/>
      <c r="F13" s="67"/>
      <c r="G13" s="66"/>
      <c r="H13" s="52"/>
      <c r="I13" s="52"/>
      <c r="J13" s="67"/>
      <c r="K13" s="66"/>
      <c r="L13" s="52"/>
      <c r="M13" s="52"/>
      <c r="N13" s="67"/>
      <c r="O13" s="50"/>
      <c r="P13" s="50"/>
      <c r="Q13" s="50"/>
      <c r="R13" s="50"/>
      <c r="S13" s="50"/>
      <c r="T13" s="50"/>
      <c r="U13" s="50"/>
      <c r="V13" s="50"/>
      <c r="W13" s="50"/>
      <c r="X13" s="124" t="s">
        <v>104</v>
      </c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51"/>
    </row>
    <row r="14" spans="2:42" customFormat="1" ht="8.25" customHeight="1">
      <c r="B14" s="49"/>
      <c r="C14" s="68"/>
      <c r="D14" s="50"/>
      <c r="E14" s="50"/>
      <c r="F14" s="69"/>
      <c r="G14" s="68"/>
      <c r="H14" s="50"/>
      <c r="I14" s="50"/>
      <c r="J14" s="69"/>
      <c r="K14" s="68"/>
      <c r="L14" s="50"/>
      <c r="M14" s="50"/>
      <c r="N14" s="69"/>
      <c r="O14" s="50"/>
      <c r="P14" s="50"/>
      <c r="Q14" s="50"/>
      <c r="R14" s="50"/>
      <c r="S14" s="50"/>
      <c r="T14" s="50"/>
      <c r="U14" s="50"/>
      <c r="V14" s="50"/>
      <c r="W14" s="50"/>
      <c r="X14" s="70"/>
      <c r="Y14" s="70"/>
      <c r="Z14" s="70"/>
      <c r="AA14" s="70"/>
      <c r="AB14" s="70"/>
      <c r="AC14" s="70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51"/>
    </row>
    <row r="15" spans="2:42" customFormat="1" ht="15.6" customHeight="1">
      <c r="B15" s="49"/>
      <c r="C15" s="68"/>
      <c r="D15" s="50"/>
      <c r="E15" s="50"/>
      <c r="F15" s="69"/>
      <c r="G15" s="68"/>
      <c r="H15" s="50"/>
      <c r="I15" s="50"/>
      <c r="J15" s="69"/>
      <c r="K15" s="68"/>
      <c r="L15" s="50"/>
      <c r="M15" s="50"/>
      <c r="N15" s="69"/>
      <c r="O15" s="50"/>
      <c r="P15" s="50"/>
      <c r="Q15" s="50"/>
      <c r="R15" s="50"/>
      <c r="S15" s="50"/>
      <c r="T15" s="50"/>
      <c r="U15" s="50"/>
      <c r="V15" s="50"/>
      <c r="W15" s="50"/>
      <c r="X15" s="71" t="s">
        <v>105</v>
      </c>
      <c r="Y15" s="72"/>
      <c r="Z15" s="72"/>
      <c r="AA15" s="72"/>
      <c r="AB15" s="72"/>
      <c r="AC15" s="72"/>
      <c r="AD15" s="72"/>
      <c r="AE15" s="65"/>
      <c r="AF15" s="73" t="s">
        <v>106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51"/>
    </row>
    <row r="16" spans="2:42" customFormat="1" ht="15.6" customHeight="1">
      <c r="B16" s="49"/>
      <c r="C16" s="74"/>
      <c r="D16" s="75"/>
      <c r="E16" s="75"/>
      <c r="F16" s="76"/>
      <c r="G16" s="74"/>
      <c r="H16" s="75"/>
      <c r="I16" s="75"/>
      <c r="J16" s="76"/>
      <c r="K16" s="74"/>
      <c r="L16" s="75"/>
      <c r="M16" s="75"/>
      <c r="N16" s="76"/>
      <c r="O16" s="50"/>
      <c r="P16" s="50"/>
      <c r="Q16" s="50"/>
      <c r="R16" s="50"/>
      <c r="S16" s="50"/>
      <c r="T16" s="50"/>
      <c r="U16" s="50"/>
      <c r="V16" s="50"/>
      <c r="W16" s="50"/>
      <c r="X16" s="73" t="s">
        <v>107</v>
      </c>
      <c r="Y16" s="65"/>
      <c r="Z16" s="65"/>
      <c r="AA16" s="65"/>
      <c r="AB16" s="65"/>
      <c r="AC16" s="65"/>
      <c r="AD16" s="65"/>
      <c r="AE16" s="65"/>
      <c r="AF16" s="73"/>
      <c r="AG16" s="65"/>
      <c r="AH16" s="65"/>
      <c r="AI16" s="65"/>
      <c r="AJ16" s="65"/>
      <c r="AK16" s="65"/>
      <c r="AL16" s="65"/>
      <c r="AM16" s="65"/>
      <c r="AN16" s="65"/>
      <c r="AO16" s="65"/>
      <c r="AP16" s="51"/>
    </row>
    <row r="17" spans="2:48" customFormat="1" ht="12.6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</row>
    <row r="18" spans="2:48" customFormat="1" ht="18.95" customHeight="1">
      <c r="B18" s="49"/>
      <c r="C18" s="116" t="s">
        <v>119</v>
      </c>
      <c r="D18" s="116"/>
      <c r="E18" s="116"/>
      <c r="F18" s="116"/>
      <c r="G18" s="116"/>
      <c r="H18" s="125" t="s">
        <v>94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16" t="s">
        <v>120</v>
      </c>
      <c r="X18" s="116"/>
      <c r="Y18" s="116"/>
      <c r="Z18" s="116"/>
      <c r="AA18" s="116"/>
      <c r="AB18" s="125" t="s">
        <v>97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51"/>
    </row>
    <row r="19" spans="2:48" customFormat="1" ht="18.95" customHeight="1">
      <c r="B19" s="49"/>
      <c r="C19" s="116" t="s">
        <v>121</v>
      </c>
      <c r="D19" s="116"/>
      <c r="E19" s="116"/>
      <c r="F19" s="116"/>
      <c r="G19" s="116"/>
      <c r="H19" s="117" t="s">
        <v>93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9"/>
      <c r="AP19" s="51"/>
    </row>
    <row r="20" spans="2:48" customFormat="1" ht="21.6" customHeight="1">
      <c r="B20" s="49"/>
      <c r="C20" s="98" t="s">
        <v>122</v>
      </c>
      <c r="D20" s="99"/>
      <c r="E20" s="99"/>
      <c r="F20" s="99"/>
      <c r="G20" s="100"/>
      <c r="H20" s="107" t="s">
        <v>95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16" t="s">
        <v>123</v>
      </c>
      <c r="X20" s="116"/>
      <c r="Y20" s="116"/>
      <c r="Z20" s="116"/>
      <c r="AA20" s="116"/>
      <c r="AB20" s="120" t="s">
        <v>98</v>
      </c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2"/>
      <c r="AP20" s="51"/>
    </row>
    <row r="21" spans="2:48" customFormat="1" ht="21.6" customHeight="1">
      <c r="B21" s="49"/>
      <c r="C21" s="104"/>
      <c r="D21" s="105"/>
      <c r="E21" s="105"/>
      <c r="F21" s="105"/>
      <c r="G21" s="106"/>
      <c r="H21" s="11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/>
      <c r="W21" s="116" t="s">
        <v>124</v>
      </c>
      <c r="X21" s="116"/>
      <c r="Y21" s="116"/>
      <c r="Z21" s="116"/>
      <c r="AA21" s="116"/>
      <c r="AB21" s="120" t="s">
        <v>99</v>
      </c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2"/>
      <c r="AP21" s="51"/>
    </row>
    <row r="22" spans="2:48" customFormat="1" ht="16.5" customHeight="1">
      <c r="B22" s="49"/>
      <c r="C22" s="98" t="s">
        <v>125</v>
      </c>
      <c r="D22" s="99"/>
      <c r="E22" s="99"/>
      <c r="F22" s="99"/>
      <c r="G22" s="100"/>
      <c r="H22" s="107" t="s">
        <v>96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  <c r="AP22" s="51"/>
    </row>
    <row r="23" spans="2:48" customFormat="1" ht="16.5" customHeight="1">
      <c r="B23" s="49"/>
      <c r="C23" s="101"/>
      <c r="D23" s="102"/>
      <c r="E23" s="102"/>
      <c r="F23" s="102"/>
      <c r="G23" s="103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2"/>
      <c r="AP23" s="51"/>
    </row>
    <row r="24" spans="2:48" customFormat="1" ht="16.5" customHeight="1">
      <c r="B24" s="49"/>
      <c r="C24" s="101"/>
      <c r="D24" s="102"/>
      <c r="E24" s="102"/>
      <c r="F24" s="102"/>
      <c r="G24" s="103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2"/>
      <c r="AP24" s="51"/>
    </row>
    <row r="25" spans="2:48" customFormat="1" ht="16.5" customHeight="1">
      <c r="B25" s="49"/>
      <c r="C25" s="101"/>
      <c r="D25" s="102"/>
      <c r="E25" s="102"/>
      <c r="F25" s="102"/>
      <c r="G25" s="103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51"/>
    </row>
    <row r="26" spans="2:48" customFormat="1" ht="16.5" customHeight="1">
      <c r="B26" s="49"/>
      <c r="C26" s="104"/>
      <c r="D26" s="105"/>
      <c r="E26" s="105"/>
      <c r="F26" s="105"/>
      <c r="G26" s="106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5"/>
      <c r="AP26" s="51"/>
    </row>
    <row r="27" spans="2:48" customFormat="1" ht="10.5" customHeight="1" thickBot="1"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</row>
    <row r="28" spans="2:48" customFormat="1" ht="14.25" customHeight="1" thickTop="1"/>
    <row r="32" spans="2:48" ht="19.5">
      <c r="AV32" s="94" t="s">
        <v>152</v>
      </c>
    </row>
    <row r="33" spans="48:48" ht="19.5">
      <c r="AV33" s="94" t="s">
        <v>153</v>
      </c>
    </row>
    <row r="34" spans="48:48" ht="19.5">
      <c r="AV34" s="94" t="s">
        <v>154</v>
      </c>
    </row>
    <row r="35" spans="48:48" ht="19.5">
      <c r="AV35" s="94" t="s">
        <v>155</v>
      </c>
    </row>
    <row r="36" spans="48:48" ht="19.5">
      <c r="AV36" s="94" t="s">
        <v>156</v>
      </c>
    </row>
    <row r="37" spans="48:48" ht="19.5">
      <c r="AV37" s="94" t="s">
        <v>159</v>
      </c>
    </row>
    <row r="38" spans="48:48" ht="19.5">
      <c r="AV38" s="94" t="s">
        <v>157</v>
      </c>
    </row>
    <row r="39" spans="48:48" ht="19.5">
      <c r="AV39" s="94" t="s">
        <v>158</v>
      </c>
    </row>
  </sheetData>
  <mergeCells count="30">
    <mergeCell ref="X10:AI11"/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C12:F12"/>
    <mergeCell ref="G12:J12"/>
    <mergeCell ref="K12:N12"/>
    <mergeCell ref="X13:AO13"/>
    <mergeCell ref="C18:G18"/>
    <mergeCell ref="H18:V18"/>
    <mergeCell ref="W18:AA18"/>
    <mergeCell ref="AB18:AO18"/>
    <mergeCell ref="C22:G26"/>
    <mergeCell ref="H22:AO26"/>
    <mergeCell ref="C19:G19"/>
    <mergeCell ref="H19:AO19"/>
    <mergeCell ref="C20:G21"/>
    <mergeCell ref="H20:V21"/>
    <mergeCell ref="W20:AA20"/>
    <mergeCell ref="AB20:AO20"/>
    <mergeCell ref="W21:AA21"/>
    <mergeCell ref="AB21:AO21"/>
  </mergeCells>
  <phoneticPr fontId="1"/>
  <hyperlinks>
    <hyperlink ref="X15" r:id="rId1" xr:uid="{4C6E0BD6-AAE9-41EC-AB4C-A425A0D90263}"/>
  </hyperlinks>
  <pageMargins left="0.25" right="0.25" top="0.75" bottom="0.75" header="0.3" footer="0.3"/>
  <pageSetup paperSize="9" scale="9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7573-F994-4C46-ADA9-D9B57BE0AE95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8&amp;" / "&amp;COUNT(小計!$H$6:$H$15)+1&amp;" ページ"</f>
        <v>8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小計!B12&amp;"." &amp; 小計!C12</f>
        <v>7.サンプル階層⑦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42" t="s">
        <v>146</v>
      </c>
      <c r="D7" s="40"/>
      <c r="E7" s="43">
        <v>1</v>
      </c>
      <c r="F7" s="44" t="s">
        <v>142</v>
      </c>
      <c r="G7" s="45">
        <v>7000</v>
      </c>
      <c r="H7" s="45">
        <f>IF(AND(E7="",G7=""),"",E7*G7)</f>
        <v>7000</v>
      </c>
      <c r="I7" s="40"/>
      <c r="J7" s="20" t="s">
        <v>27</v>
      </c>
    </row>
    <row r="8" spans="1:10" customFormat="1" ht="20.100000000000001" customHeight="1">
      <c r="B8" s="41"/>
      <c r="C8" s="42"/>
      <c r="D8" s="40"/>
      <c r="E8" s="43"/>
      <c r="F8" s="44"/>
      <c r="G8" s="45"/>
      <c r="H8" s="45" t="str">
        <f t="shared" ref="H8:H29" si="0">IF(AND(E8="",G8=""),"",E8*G8)</f>
        <v/>
      </c>
      <c r="I8" s="40"/>
      <c r="J8" s="20" t="s">
        <v>27</v>
      </c>
    </row>
    <row r="9" spans="1:10" customFormat="1" ht="20.100000000000001" customHeight="1">
      <c r="B9" s="41"/>
      <c r="C9" s="42"/>
      <c r="D9" s="40"/>
      <c r="E9" s="43"/>
      <c r="F9" s="44"/>
      <c r="G9" s="45"/>
      <c r="H9" s="45" t="str">
        <f t="shared" si="0"/>
        <v/>
      </c>
      <c r="I9" s="40"/>
      <c r="J9" s="20" t="s">
        <v>27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5" t="str">
        <f t="shared" si="0"/>
        <v/>
      </c>
      <c r="I10" s="25"/>
      <c r="J10" s="20" t="s">
        <v>27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5" t="str">
        <f t="shared" si="0"/>
        <v/>
      </c>
      <c r="I11" s="25"/>
      <c r="J11" s="20" t="s">
        <v>27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5" t="str">
        <f t="shared" si="0"/>
        <v/>
      </c>
      <c r="I12" s="25"/>
      <c r="J12" s="20" t="s">
        <v>27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5" t="str">
        <f t="shared" si="0"/>
        <v/>
      </c>
      <c r="I13" s="25"/>
      <c r="J13" s="20" t="s">
        <v>27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5" t="str">
        <f t="shared" si="0"/>
        <v/>
      </c>
      <c r="I14" s="25"/>
      <c r="J14" s="20" t="s">
        <v>27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5" t="str">
        <f t="shared" si="0"/>
        <v/>
      </c>
      <c r="I15" s="25"/>
      <c r="J15" s="20" t="s">
        <v>27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5" t="str">
        <f t="shared" si="0"/>
        <v/>
      </c>
      <c r="I16" s="25"/>
      <c r="J16" s="20" t="s">
        <v>27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5" t="str">
        <f t="shared" si="0"/>
        <v/>
      </c>
      <c r="I17" s="25"/>
      <c r="J17" s="20" t="s">
        <v>27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5" t="str">
        <f t="shared" si="0"/>
        <v/>
      </c>
      <c r="I18" s="25"/>
      <c r="J18" s="20" t="s">
        <v>27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5" t="str">
        <f t="shared" si="0"/>
        <v/>
      </c>
      <c r="I19" s="25"/>
      <c r="J19" s="20" t="s">
        <v>27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5" t="str">
        <f t="shared" si="0"/>
        <v/>
      </c>
      <c r="I20" s="25"/>
      <c r="J20" s="20" t="s">
        <v>27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5" t="str">
        <f t="shared" si="0"/>
        <v/>
      </c>
      <c r="I21" s="25"/>
      <c r="J21" s="20" t="s">
        <v>27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5" t="str">
        <f t="shared" si="0"/>
        <v/>
      </c>
      <c r="I22" s="25"/>
      <c r="J22" s="20" t="s">
        <v>27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5" t="str">
        <f t="shared" si="0"/>
        <v/>
      </c>
      <c r="I23" s="25"/>
      <c r="J23" s="20" t="s">
        <v>27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5" t="str">
        <f t="shared" si="0"/>
        <v/>
      </c>
      <c r="I24" s="25"/>
      <c r="J24" s="20" t="s">
        <v>27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5" t="str">
        <f t="shared" si="0"/>
        <v/>
      </c>
      <c r="I25" s="25"/>
      <c r="J25" s="20" t="s">
        <v>27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5" t="str">
        <f t="shared" si="0"/>
        <v/>
      </c>
      <c r="I26" s="25"/>
      <c r="J26" s="20" t="s">
        <v>27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5" t="str">
        <f t="shared" si="0"/>
        <v/>
      </c>
      <c r="I27" s="25"/>
      <c r="J27" s="20" t="s">
        <v>27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5" t="str">
        <f t="shared" si="0"/>
        <v/>
      </c>
      <c r="I28" s="25"/>
      <c r="J28" s="20" t="s">
        <v>27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5" t="str">
        <f t="shared" si="0"/>
        <v/>
      </c>
      <c r="I29" s="25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7000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ACAC-D027-4CA5-B283-50E24A0ABE1D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9&amp;" / "&amp;COUNT(小計!$H$6:$H$15)+1&amp;" ページ"</f>
        <v>9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小計!B13&amp;"." &amp; 小計!C13</f>
        <v>8.サンプル階層⑧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83" t="s">
        <v>147</v>
      </c>
      <c r="D7" s="84"/>
      <c r="E7" s="43">
        <v>1</v>
      </c>
      <c r="F7" s="44" t="s">
        <v>142</v>
      </c>
      <c r="G7" s="45">
        <v>8000</v>
      </c>
      <c r="H7" s="45">
        <f>IF(AND(E7="",G7=""),"",E7*G7)</f>
        <v>8000</v>
      </c>
      <c r="I7" s="84"/>
      <c r="J7" s="20" t="s">
        <v>27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/>
      <c r="I8" s="84"/>
      <c r="J8" s="20" t="s">
        <v>27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/>
      <c r="I9" s="84"/>
      <c r="J9" s="20" t="s">
        <v>27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>IF(AND(E10="",G10=""),"",E10*G10)</f>
        <v/>
      </c>
      <c r="I10" s="86"/>
      <c r="J10" s="20" t="s">
        <v>27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ref="H11:H29" si="0">IF(AND(E11="",G11=""),"",E11*G11)</f>
        <v/>
      </c>
      <c r="I11" s="86"/>
      <c r="J11" s="20" t="s">
        <v>27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86"/>
      <c r="J12" s="20" t="s">
        <v>27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86"/>
      <c r="J13" s="20" t="s">
        <v>27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86"/>
      <c r="J14" s="20" t="s">
        <v>27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86"/>
      <c r="J15" s="20" t="s">
        <v>27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86"/>
      <c r="J16" s="20" t="s">
        <v>27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86"/>
      <c r="J17" s="20" t="s">
        <v>27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86"/>
      <c r="J18" s="20" t="s">
        <v>27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86"/>
      <c r="J19" s="20" t="s">
        <v>27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86"/>
      <c r="J20" s="20" t="s">
        <v>27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86"/>
      <c r="J21" s="20" t="s">
        <v>27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86"/>
      <c r="J22" s="20" t="s">
        <v>27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86"/>
      <c r="J23" s="20" t="s">
        <v>27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86"/>
      <c r="J24" s="20" t="s">
        <v>27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86"/>
      <c r="J25" s="20" t="s">
        <v>27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86"/>
      <c r="J26" s="20" t="s">
        <v>27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86"/>
      <c r="J27" s="20" t="s">
        <v>27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86"/>
      <c r="J28" s="20" t="s">
        <v>27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86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8000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7681-01DF-45DE-BF78-342DC850BFCC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10&amp;" / "&amp;COUNT(小計!$H$6:$H$15)+1&amp;" ページ"</f>
        <v>10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小計!B14&amp;"." &amp; 小計!C14</f>
        <v>9.サンプル階層⑨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83" t="s">
        <v>148</v>
      </c>
      <c r="D7" s="84"/>
      <c r="E7" s="43">
        <v>1</v>
      </c>
      <c r="F7" s="44" t="s">
        <v>142</v>
      </c>
      <c r="G7" s="45">
        <v>9000</v>
      </c>
      <c r="H7" s="45">
        <f>IF(AND(E7="",G7=""),"",E7*G7)</f>
        <v>9000</v>
      </c>
      <c r="I7" s="84"/>
      <c r="J7" s="20" t="s">
        <v>27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/>
      <c r="I8" s="84"/>
      <c r="J8" s="20" t="s">
        <v>27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/>
      <c r="I9" s="84"/>
      <c r="J9" s="20" t="s">
        <v>27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>IF(AND(E10="",G10=""),"",E10*G10)</f>
        <v/>
      </c>
      <c r="I10" s="86"/>
      <c r="J10" s="20" t="s">
        <v>27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ref="H11:H29" si="0">IF(AND(E11="",G11=""),"",E11*G11)</f>
        <v/>
      </c>
      <c r="I11" s="86"/>
      <c r="J11" s="20" t="s">
        <v>27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86"/>
      <c r="J12" s="20" t="s">
        <v>27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86"/>
      <c r="J13" s="20" t="s">
        <v>27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86"/>
      <c r="J14" s="20" t="s">
        <v>27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86"/>
      <c r="J15" s="20" t="s">
        <v>27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86"/>
      <c r="J16" s="20" t="s">
        <v>27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86"/>
      <c r="J17" s="20" t="s">
        <v>27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86"/>
      <c r="J18" s="20" t="s">
        <v>27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86"/>
      <c r="J19" s="20" t="s">
        <v>27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86"/>
      <c r="J20" s="20" t="s">
        <v>27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86"/>
      <c r="J21" s="20" t="s">
        <v>27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86"/>
      <c r="J22" s="20" t="s">
        <v>27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86"/>
      <c r="J23" s="20" t="s">
        <v>27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86"/>
      <c r="J24" s="20" t="s">
        <v>27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86"/>
      <c r="J25" s="20" t="s">
        <v>27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86"/>
      <c r="J26" s="20" t="s">
        <v>27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86"/>
      <c r="J27" s="20" t="s">
        <v>27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86"/>
      <c r="J28" s="20" t="s">
        <v>27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86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9000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B4C4-CC01-45BA-8EA1-569C2317EEEF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11&amp;" / "&amp;COUNT(小計!$H$6:$H$15)+1&amp;" ページ"</f>
        <v>11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小計!B15&amp;"." &amp; 小計!C15</f>
        <v>10.サンプル階層⑩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42" t="s">
        <v>149</v>
      </c>
      <c r="D7" s="40"/>
      <c r="E7" s="43">
        <v>1</v>
      </c>
      <c r="F7" s="44" t="s">
        <v>142</v>
      </c>
      <c r="G7" s="45">
        <v>10000</v>
      </c>
      <c r="H7" s="45">
        <f>IF(AND(E7="",G7=""),"",E7*G7)</f>
        <v>10000</v>
      </c>
      <c r="I7" s="40"/>
      <c r="J7" s="20" t="s">
        <v>27</v>
      </c>
    </row>
    <row r="8" spans="1:10" customFormat="1" ht="20.100000000000001" customHeight="1">
      <c r="B8" s="41"/>
      <c r="C8" s="42"/>
      <c r="D8" s="40"/>
      <c r="E8" s="43"/>
      <c r="F8" s="44"/>
      <c r="G8" s="45"/>
      <c r="H8" s="45"/>
      <c r="I8" s="40"/>
      <c r="J8" s="20" t="s">
        <v>27</v>
      </c>
    </row>
    <row r="9" spans="1:10" customFormat="1" ht="20.100000000000001" customHeight="1">
      <c r="B9" s="41"/>
      <c r="C9" s="42"/>
      <c r="D9" s="40"/>
      <c r="E9" s="43"/>
      <c r="F9" s="44"/>
      <c r="G9" s="45"/>
      <c r="H9" s="45"/>
      <c r="I9" s="40"/>
      <c r="J9" s="20" t="s">
        <v>27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5" t="str">
        <f>IF(AND(E10="",G10=""),"",E10*G10)</f>
        <v/>
      </c>
      <c r="I10" s="25"/>
      <c r="J10" s="20" t="s">
        <v>27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5" t="str">
        <f t="shared" ref="H11:H29" si="0">IF(AND(E11="",G11=""),"",E11*G11)</f>
        <v/>
      </c>
      <c r="I11" s="25"/>
      <c r="J11" s="20" t="s">
        <v>27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5" t="str">
        <f t="shared" si="0"/>
        <v/>
      </c>
      <c r="I12" s="25"/>
      <c r="J12" s="20" t="s">
        <v>27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5" t="str">
        <f t="shared" si="0"/>
        <v/>
      </c>
      <c r="I13" s="25"/>
      <c r="J13" s="20" t="s">
        <v>27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5" t="str">
        <f t="shared" si="0"/>
        <v/>
      </c>
      <c r="I14" s="25"/>
      <c r="J14" s="20" t="s">
        <v>27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5" t="str">
        <f t="shared" si="0"/>
        <v/>
      </c>
      <c r="I15" s="25"/>
      <c r="J15" s="20" t="s">
        <v>27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5" t="str">
        <f t="shared" si="0"/>
        <v/>
      </c>
      <c r="I16" s="25"/>
      <c r="J16" s="20" t="s">
        <v>27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5" t="str">
        <f t="shared" si="0"/>
        <v/>
      </c>
      <c r="I17" s="25"/>
      <c r="J17" s="20" t="s">
        <v>27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5" t="str">
        <f t="shared" si="0"/>
        <v/>
      </c>
      <c r="I18" s="25"/>
      <c r="J18" s="20" t="s">
        <v>27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5" t="str">
        <f t="shared" si="0"/>
        <v/>
      </c>
      <c r="I19" s="25"/>
      <c r="J19" s="20" t="s">
        <v>27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5" t="str">
        <f t="shared" si="0"/>
        <v/>
      </c>
      <c r="I20" s="25"/>
      <c r="J20" s="20" t="s">
        <v>27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5" t="str">
        <f t="shared" si="0"/>
        <v/>
      </c>
      <c r="I21" s="25"/>
      <c r="J21" s="20" t="s">
        <v>27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5" t="str">
        <f t="shared" si="0"/>
        <v/>
      </c>
      <c r="I22" s="25"/>
      <c r="J22" s="20" t="s">
        <v>27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5" t="str">
        <f t="shared" si="0"/>
        <v/>
      </c>
      <c r="I23" s="25"/>
      <c r="J23" s="20" t="s">
        <v>27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5" t="str">
        <f t="shared" si="0"/>
        <v/>
      </c>
      <c r="I24" s="25"/>
      <c r="J24" s="20" t="s">
        <v>27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5" t="str">
        <f t="shared" si="0"/>
        <v/>
      </c>
      <c r="I25" s="25"/>
      <c r="J25" s="20" t="s">
        <v>27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5" t="str">
        <f t="shared" si="0"/>
        <v/>
      </c>
      <c r="I26" s="25"/>
      <c r="J26" s="20" t="s">
        <v>27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5" t="str">
        <f t="shared" si="0"/>
        <v/>
      </c>
      <c r="I27" s="25"/>
      <c r="J27" s="20" t="s">
        <v>27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5" t="str">
        <f t="shared" si="0"/>
        <v/>
      </c>
      <c r="I28" s="25"/>
      <c r="J28" s="20" t="s">
        <v>27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5" t="str">
        <f t="shared" si="0"/>
        <v/>
      </c>
      <c r="I29" s="25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10000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 codeName="Sheet2">
    <pageSetUpPr fitToPage="1"/>
  </sheetPr>
  <dimension ref="A1:AY28"/>
  <sheetViews>
    <sheetView tabSelected="1" view="pageBreakPreview" topLeftCell="B1" zoomScale="70" zoomScaleNormal="85" zoomScaleSheetLayoutView="70" workbookViewId="0">
      <selection activeCell="C4" sqref="C4:AC4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 customWidth="1"/>
    <col min="24" max="24" width="3" style="4" customWidth="1"/>
    <col min="25" max="41" width="3.125" style="4" customWidth="1"/>
    <col min="42" max="42" width="2.25" style="4" customWidth="1"/>
    <col min="43" max="43" width="2.5" style="4" customWidth="1"/>
    <col min="44" max="44" width="3.125" style="4" customWidth="1"/>
    <col min="45" max="16384" width="3.125" style="4"/>
  </cols>
  <sheetData>
    <row r="1" spans="2:51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51" customFormat="1" ht="36" customHeight="1">
      <c r="B2" s="172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2:51" customFormat="1" ht="30" customHeight="1">
      <c r="B3" s="5"/>
      <c r="AG3" s="175" t="s">
        <v>1</v>
      </c>
      <c r="AH3" s="175"/>
      <c r="AI3" s="175"/>
      <c r="AJ3" s="175"/>
      <c r="AK3" s="176" t="s">
        <v>100</v>
      </c>
      <c r="AL3" s="176"/>
      <c r="AM3" s="176"/>
      <c r="AN3" s="176"/>
      <c r="AO3" s="176"/>
      <c r="AP3" s="7"/>
    </row>
    <row r="4" spans="2:51" customFormat="1" ht="30" customHeight="1">
      <c r="B4" s="5"/>
      <c r="C4" s="177" t="s">
        <v>90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G4" s="175" t="s">
        <v>2</v>
      </c>
      <c r="AH4" s="175"/>
      <c r="AI4" s="175"/>
      <c r="AJ4" s="175"/>
      <c r="AK4" s="176" t="s">
        <v>108</v>
      </c>
      <c r="AL4" s="176"/>
      <c r="AM4" s="176"/>
      <c r="AN4" s="176"/>
      <c r="AO4" s="176"/>
      <c r="AP4" s="7"/>
    </row>
    <row r="5" spans="2:51">
      <c r="B5" s="5"/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51" customFormat="1" ht="20.45" customHeight="1">
      <c r="B6" s="5"/>
      <c r="Q6" s="167">
        <f>SUM(AB8:AE9)</f>
        <v>55000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29"/>
      <c r="AC6" s="29"/>
      <c r="AP6" s="7"/>
    </row>
    <row r="7" spans="2:51" s="9" customFormat="1" ht="30" customHeight="1">
      <c r="B7" s="8"/>
      <c r="L7" s="10" t="s">
        <v>4</v>
      </c>
      <c r="M7" s="10"/>
      <c r="N7" s="10"/>
      <c r="O7" s="10"/>
      <c r="P7" s="10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30" t="s">
        <v>5</v>
      </c>
      <c r="AC7" s="30"/>
      <c r="AD7" s="30"/>
      <c r="AE7" s="30"/>
      <c r="AF7" s="10"/>
      <c r="AP7" s="11"/>
      <c r="AU7" s="9" t="s">
        <v>102</v>
      </c>
      <c r="AX7" s="87" t="s">
        <v>150</v>
      </c>
      <c r="AY7" s="9" t="s">
        <v>151</v>
      </c>
    </row>
    <row r="8" spans="2:51" s="9" customFormat="1" ht="21.6" customHeight="1">
      <c r="B8" s="8"/>
      <c r="Q8" s="36"/>
      <c r="R8" s="36"/>
      <c r="S8" s="36"/>
      <c r="T8" s="36"/>
      <c r="U8" s="36"/>
      <c r="X8" s="169" t="s">
        <v>101</v>
      </c>
      <c r="Y8" s="169"/>
      <c r="Z8" s="169"/>
      <c r="AA8" s="169"/>
      <c r="AB8" s="170">
        <f>小計!H30*AX7/100</f>
        <v>5000</v>
      </c>
      <c r="AC8" s="170"/>
      <c r="AD8" s="170"/>
      <c r="AE8" s="170"/>
      <c r="AF8" s="32" t="s">
        <v>6</v>
      </c>
      <c r="AP8" s="11"/>
    </row>
    <row r="9" spans="2:51" customFormat="1" ht="23.1" customHeight="1">
      <c r="B9" s="5"/>
      <c r="X9" s="169" t="s">
        <v>7</v>
      </c>
      <c r="Y9" s="169"/>
      <c r="Z9" s="169"/>
      <c r="AA9" s="169"/>
      <c r="AB9" s="171">
        <f>小計!H30</f>
        <v>50000</v>
      </c>
      <c r="AC9" s="171"/>
      <c r="AD9" s="171"/>
      <c r="AE9" s="171"/>
      <c r="AF9" s="33" t="s">
        <v>8</v>
      </c>
      <c r="AP9" s="7"/>
    </row>
    <row r="10" spans="2:51" customFormat="1" ht="20.45" customHeight="1">
      <c r="B10" s="5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34"/>
      <c r="AK10" s="34"/>
      <c r="AP10" s="7"/>
    </row>
    <row r="11" spans="2:51" customFormat="1" ht="39.75" customHeight="1">
      <c r="B11" s="5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34"/>
      <c r="AK11" s="34"/>
      <c r="AP11" s="7"/>
    </row>
    <row r="12" spans="2:51" customFormat="1" ht="15.75" customHeight="1">
      <c r="B12" s="5"/>
      <c r="C12" s="165" t="s">
        <v>9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X12" s="12" t="s">
        <v>160</v>
      </c>
      <c r="AP12" s="7"/>
    </row>
    <row r="13" spans="2:51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166" t="s">
        <v>161</v>
      </c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7"/>
    </row>
    <row r="14" spans="2:51" customFormat="1" ht="8.25" customHeight="1">
      <c r="B14" s="5"/>
      <c r="C14" s="16"/>
      <c r="F14" s="17"/>
      <c r="G14" s="16"/>
      <c r="J14" s="17"/>
      <c r="K14" s="16"/>
      <c r="N14" s="17"/>
      <c r="AP14" s="7"/>
    </row>
    <row r="15" spans="2:51" customFormat="1" ht="15.6" customHeight="1">
      <c r="B15" s="5"/>
      <c r="C15" s="16"/>
      <c r="F15" s="17"/>
      <c r="G15" s="16"/>
      <c r="J15" s="17"/>
      <c r="K15" s="16"/>
      <c r="N15" s="17"/>
      <c r="X15" s="12" t="s">
        <v>105</v>
      </c>
      <c r="Y15" s="12"/>
      <c r="Z15" s="12"/>
      <c r="AA15" s="12"/>
      <c r="AB15" s="12"/>
      <c r="AC15" s="12"/>
      <c r="AD15" s="12"/>
      <c r="AE15" s="12" t="s">
        <v>106</v>
      </c>
      <c r="AF15" s="12"/>
      <c r="AP15" s="7"/>
    </row>
    <row r="16" spans="2:51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12" t="s">
        <v>162</v>
      </c>
      <c r="Y16" s="12"/>
      <c r="Z16" s="12"/>
      <c r="AA16" s="12"/>
      <c r="AB16" s="12"/>
      <c r="AC16" s="12"/>
      <c r="AD16" s="12"/>
      <c r="AE16" s="12"/>
      <c r="AF16" s="12"/>
      <c r="AP16" s="7"/>
    </row>
    <row r="17" spans="2:42" customFormat="1" ht="12.6" customHeight="1">
      <c r="B17" s="5"/>
      <c r="AP17" s="7"/>
    </row>
    <row r="18" spans="2:42" customFormat="1" ht="18.95" customHeight="1">
      <c r="B18" s="5"/>
      <c r="C18" s="156" t="s">
        <v>10</v>
      </c>
      <c r="D18" s="156"/>
      <c r="E18" s="156"/>
      <c r="F18" s="156"/>
      <c r="G18" s="156"/>
      <c r="H18" s="160" t="s">
        <v>109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56" t="s">
        <v>11</v>
      </c>
      <c r="X18" s="156"/>
      <c r="Y18" s="156"/>
      <c r="Z18" s="156"/>
      <c r="AA18" s="156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7"/>
    </row>
    <row r="19" spans="2:42" customFormat="1" ht="18.95" customHeight="1">
      <c r="B19" s="5"/>
      <c r="C19" s="156" t="s">
        <v>12</v>
      </c>
      <c r="D19" s="156"/>
      <c r="E19" s="156"/>
      <c r="F19" s="156"/>
      <c r="G19" s="156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3"/>
      <c r="AP19" s="7"/>
    </row>
    <row r="20" spans="2:42" customFormat="1" ht="21.6" customHeight="1">
      <c r="B20" s="5"/>
      <c r="C20" s="138" t="s">
        <v>13</v>
      </c>
      <c r="D20" s="139"/>
      <c r="E20" s="139"/>
      <c r="F20" s="139"/>
      <c r="G20" s="140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9"/>
      <c r="W20" s="156" t="s">
        <v>14</v>
      </c>
      <c r="X20" s="156"/>
      <c r="Y20" s="156"/>
      <c r="Z20" s="156"/>
      <c r="AA20" s="156"/>
      <c r="AB20" s="157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9"/>
      <c r="AP20" s="7"/>
    </row>
    <row r="21" spans="2:42" customFormat="1" ht="21.6" customHeight="1">
      <c r="B21" s="5"/>
      <c r="C21" s="144"/>
      <c r="D21" s="145"/>
      <c r="E21" s="145"/>
      <c r="F21" s="145"/>
      <c r="G21" s="146"/>
      <c r="H21" s="153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6" t="s">
        <v>15</v>
      </c>
      <c r="X21" s="156"/>
      <c r="Y21" s="156"/>
      <c r="Z21" s="156"/>
      <c r="AA21" s="156"/>
      <c r="AB21" s="157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9"/>
      <c r="AP21" s="7"/>
    </row>
    <row r="22" spans="2:42" customFormat="1" ht="21.6" customHeight="1">
      <c r="B22" s="5"/>
      <c r="C22" s="138" t="s">
        <v>16</v>
      </c>
      <c r="D22" s="139"/>
      <c r="E22" s="139"/>
      <c r="F22" s="139"/>
      <c r="G22" s="140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9"/>
      <c r="AP22" s="7"/>
    </row>
    <row r="23" spans="2:42" customFormat="1" ht="11.45" customHeight="1">
      <c r="B23" s="5"/>
      <c r="C23" s="141"/>
      <c r="D23" s="142"/>
      <c r="E23" s="142"/>
      <c r="F23" s="142"/>
      <c r="G23" s="143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2"/>
      <c r="AP23" s="7"/>
    </row>
    <row r="24" spans="2:42" customFormat="1" ht="21.6" customHeight="1">
      <c r="B24" s="5"/>
      <c r="C24" s="141"/>
      <c r="D24" s="142"/>
      <c r="E24" s="142"/>
      <c r="F24" s="142"/>
      <c r="G24" s="143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2"/>
      <c r="AP24" s="7"/>
    </row>
    <row r="25" spans="2:42" customFormat="1" ht="18.95" customHeight="1">
      <c r="B25" s="5"/>
      <c r="C25" s="141"/>
      <c r="D25" s="142"/>
      <c r="E25" s="142"/>
      <c r="F25" s="142"/>
      <c r="G25" s="143"/>
      <c r="H25" s="150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2"/>
      <c r="AP25" s="7"/>
    </row>
    <row r="26" spans="2:42" customFormat="1" ht="18.95" customHeight="1">
      <c r="B26" s="5"/>
      <c r="C26" s="144"/>
      <c r="D26" s="145"/>
      <c r="E26" s="145"/>
      <c r="F26" s="145"/>
      <c r="G26" s="146"/>
      <c r="H26" s="153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5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X10:AI11"/>
    <mergeCell ref="C12:F12"/>
    <mergeCell ref="G12:J12"/>
    <mergeCell ref="K12:N12"/>
    <mergeCell ref="X13:AO13"/>
    <mergeCell ref="C18:G18"/>
    <mergeCell ref="H18:V18"/>
    <mergeCell ref="W18:AA18"/>
    <mergeCell ref="AB18:AO18"/>
    <mergeCell ref="C19:G19"/>
    <mergeCell ref="H19:AO19"/>
    <mergeCell ref="C22:G26"/>
    <mergeCell ref="H22:AO26"/>
    <mergeCell ref="C20:G21"/>
    <mergeCell ref="H20:V21"/>
    <mergeCell ref="W20:AA20"/>
    <mergeCell ref="AB20:AO20"/>
    <mergeCell ref="W21:AA21"/>
    <mergeCell ref="AB21:AO21"/>
  </mergeCells>
  <phoneticPr fontId="1"/>
  <hyperlinks>
    <hyperlink ref="X15" r:id="rId1" xr:uid="{75AB77C2-39BF-4759-AE5C-1FC17D210DCC}"/>
    <hyperlink ref="AE15" r:id="rId2" display="TEL:000-0000-0000" xr:uid="{3BF8FA37-A5C6-4ACF-8E83-43EC6CC6B224}"/>
  </hyperlinks>
  <printOptions horizontalCentered="1"/>
  <pageMargins left="0.19685039370078741" right="0.19685039370078741" top="0.39370078740157483" bottom="7.874015748031496E-2" header="0" footer="0.31496062992125984"/>
  <pageSetup paperSize="9" scale="99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5">
        <v>1</v>
      </c>
      <c r="B1" s="35">
        <f ca="1">IF(COUNT(A:A)&gt;1,MAX(A:A),_xlfn.SHEETS()-2)</f>
        <v>11</v>
      </c>
      <c r="C1" s="178" t="str">
        <f>1&amp;" / "&amp;COUNT(小計!$H$6:$H$27)+1&amp;" ページ"</f>
        <v>1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17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 ht="18.75">
      <c r="A5"/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80">
        <v>1</v>
      </c>
      <c r="C6" s="81" t="s">
        <v>127</v>
      </c>
      <c r="D6" s="82" t="s">
        <v>136</v>
      </c>
      <c r="E6" s="26">
        <f>IF(H6="","",1)</f>
        <v>1</v>
      </c>
      <c r="F6" s="95" t="str">
        <f>IF(H6="","","式")</f>
        <v>式</v>
      </c>
      <c r="G6" s="28"/>
      <c r="H6" s="28">
        <f>IFERROR( IF(明細1!$H$30&lt;&gt;0,明細1!$H$30,""),"")</f>
        <v>1000</v>
      </c>
      <c r="I6" s="25"/>
      <c r="J6" s="20" t="s">
        <v>27</v>
      </c>
    </row>
    <row r="7" spans="1:10" customFormat="1" ht="20.100000000000001" customHeight="1">
      <c r="B7" s="80">
        <v>2</v>
      </c>
      <c r="C7" s="81" t="s">
        <v>128</v>
      </c>
      <c r="D7" s="25"/>
      <c r="E7" s="26">
        <f t="shared" ref="E7:E15" si="0">IF(H7="","",1)</f>
        <v>1</v>
      </c>
      <c r="F7" s="95" t="str">
        <f t="shared" ref="F7:F15" si="1">IF(H7="","","式")</f>
        <v>式</v>
      </c>
      <c r="G7" s="28"/>
      <c r="H7" s="28">
        <f>IFERROR( IF(明細2!$H$30&lt;&gt;0,明細2!$H$30,""),"")</f>
        <v>2000</v>
      </c>
      <c r="I7" s="25"/>
      <c r="J7" s="20" t="s">
        <v>28</v>
      </c>
    </row>
    <row r="8" spans="1:10" customFormat="1" ht="20.100000000000001" customHeight="1">
      <c r="B8" s="80">
        <v>3</v>
      </c>
      <c r="C8" s="81" t="s">
        <v>129</v>
      </c>
      <c r="D8" s="25"/>
      <c r="E8" s="26">
        <f t="shared" si="0"/>
        <v>1</v>
      </c>
      <c r="F8" s="95" t="str">
        <f t="shared" si="1"/>
        <v>式</v>
      </c>
      <c r="G8" s="28"/>
      <c r="H8" s="28">
        <f>IFERROR( IF(明細3!$H$30&lt;&gt;0,明細3!$H$30,""),"")</f>
        <v>3000</v>
      </c>
      <c r="I8" s="25"/>
      <c r="J8" s="20" t="s">
        <v>29</v>
      </c>
    </row>
    <row r="9" spans="1:10" customFormat="1" ht="20.100000000000001" customHeight="1">
      <c r="B9" s="80">
        <v>4</v>
      </c>
      <c r="C9" s="81" t="s">
        <v>130</v>
      </c>
      <c r="D9" s="25"/>
      <c r="E9" s="26">
        <f t="shared" si="0"/>
        <v>1</v>
      </c>
      <c r="F9" s="95" t="str">
        <f t="shared" si="1"/>
        <v>式</v>
      </c>
      <c r="G9" s="28"/>
      <c r="H9" s="28">
        <f>IFERROR( IF(明細4!$H$30&lt;&gt;0,明細4!$H$30,""),"")</f>
        <v>4000</v>
      </c>
      <c r="I9" s="25"/>
      <c r="J9" s="20" t="s">
        <v>30</v>
      </c>
    </row>
    <row r="10" spans="1:10" customFormat="1" ht="20.100000000000001" customHeight="1">
      <c r="B10" s="80">
        <v>5</v>
      </c>
      <c r="C10" s="81" t="s">
        <v>131</v>
      </c>
      <c r="D10" s="25"/>
      <c r="E10" s="26">
        <f t="shared" si="0"/>
        <v>1</v>
      </c>
      <c r="F10" s="95" t="str">
        <f t="shared" si="1"/>
        <v>式</v>
      </c>
      <c r="G10" s="28"/>
      <c r="H10" s="28">
        <f>IFERROR( IF(明細5!$H$30&lt;&gt;0,明細5!$H$30,""),"")</f>
        <v>5000</v>
      </c>
      <c r="I10" s="25"/>
      <c r="J10" s="20" t="s">
        <v>31</v>
      </c>
    </row>
    <row r="11" spans="1:10" customFormat="1" ht="20.100000000000001" customHeight="1">
      <c r="B11" s="80">
        <v>6</v>
      </c>
      <c r="C11" s="81" t="s">
        <v>132</v>
      </c>
      <c r="D11" s="25"/>
      <c r="E11" s="26">
        <f t="shared" si="0"/>
        <v>1</v>
      </c>
      <c r="F11" s="95" t="str">
        <f t="shared" si="1"/>
        <v>式</v>
      </c>
      <c r="G11" s="28"/>
      <c r="H11" s="28">
        <f>IFERROR( IF(明細6!$H$30&lt;&gt;0,明細6!$H$30,""),"")</f>
        <v>6000</v>
      </c>
      <c r="I11" s="25"/>
      <c r="J11" s="20" t="s">
        <v>32</v>
      </c>
    </row>
    <row r="12" spans="1:10" customFormat="1" ht="20.100000000000001" customHeight="1">
      <c r="B12" s="80">
        <v>7</v>
      </c>
      <c r="C12" s="81" t="s">
        <v>133</v>
      </c>
      <c r="D12" s="25"/>
      <c r="E12" s="26">
        <f t="shared" si="0"/>
        <v>1</v>
      </c>
      <c r="F12" s="95" t="str">
        <f t="shared" si="1"/>
        <v>式</v>
      </c>
      <c r="G12" s="28"/>
      <c r="H12" s="28">
        <f>IFERROR( IF(明細7!$H$30&lt;&gt;0,明細7!$H$30,""),"")</f>
        <v>7000</v>
      </c>
      <c r="I12" s="25"/>
      <c r="J12" s="20" t="s">
        <v>33</v>
      </c>
    </row>
    <row r="13" spans="1:10" customFormat="1" ht="20.100000000000001" customHeight="1">
      <c r="B13" s="80">
        <v>8</v>
      </c>
      <c r="C13" s="81" t="s">
        <v>134</v>
      </c>
      <c r="D13" s="25"/>
      <c r="E13" s="26">
        <f t="shared" si="0"/>
        <v>1</v>
      </c>
      <c r="F13" s="95" t="str">
        <f t="shared" si="1"/>
        <v>式</v>
      </c>
      <c r="G13" s="28"/>
      <c r="H13" s="28">
        <f>IFERROR( IF(明細8!$H$30&lt;&gt;0,明細8!$H$30,""),"")</f>
        <v>8000</v>
      </c>
      <c r="I13" s="25"/>
      <c r="J13" s="20" t="s">
        <v>34</v>
      </c>
    </row>
    <row r="14" spans="1:10" customFormat="1" ht="20.100000000000001" customHeight="1">
      <c r="B14" s="80">
        <v>9</v>
      </c>
      <c r="C14" s="81" t="s">
        <v>135</v>
      </c>
      <c r="D14" s="25"/>
      <c r="E14" s="26">
        <f t="shared" si="0"/>
        <v>1</v>
      </c>
      <c r="F14" s="95" t="str">
        <f t="shared" si="1"/>
        <v>式</v>
      </c>
      <c r="G14" s="28"/>
      <c r="H14" s="28">
        <f>IFERROR( IF(明細9!$H$30&lt;&gt;0,明細9!$H$30,""),"")</f>
        <v>9000</v>
      </c>
      <c r="I14" s="25"/>
      <c r="J14" s="20" t="s">
        <v>35</v>
      </c>
    </row>
    <row r="15" spans="1:10" customFormat="1" ht="20.100000000000001" customHeight="1">
      <c r="B15" s="80">
        <v>10</v>
      </c>
      <c r="C15" s="81" t="s">
        <v>126</v>
      </c>
      <c r="D15" s="25"/>
      <c r="E15" s="26">
        <f t="shared" si="0"/>
        <v>1</v>
      </c>
      <c r="F15" s="95" t="str">
        <f t="shared" si="1"/>
        <v>式</v>
      </c>
      <c r="G15" s="28"/>
      <c r="H15" s="28">
        <f>IFERROR( IF(明細10!$H$30&lt;&gt;0,明細10!$H$30,""),"")</f>
        <v>10000</v>
      </c>
      <c r="I15" s="25"/>
      <c r="J15" s="20" t="s">
        <v>36</v>
      </c>
    </row>
    <row r="16" spans="1:10" customFormat="1" ht="20.100000000000001" customHeight="1">
      <c r="B16" s="39"/>
      <c r="C16" s="31"/>
      <c r="D16" s="25"/>
      <c r="E16" s="26"/>
      <c r="F16" s="27"/>
      <c r="G16" s="28"/>
      <c r="H16" s="28"/>
      <c r="I16" s="25"/>
      <c r="J16" s="20" t="s">
        <v>37</v>
      </c>
    </row>
    <row r="17" spans="1:10" customFormat="1" ht="20.100000000000001" customHeight="1">
      <c r="B17" s="39"/>
      <c r="C17" s="31"/>
      <c r="D17" s="25"/>
      <c r="E17" s="26"/>
      <c r="F17" s="27"/>
      <c r="G17" s="28"/>
      <c r="H17" s="28"/>
      <c r="I17" s="25"/>
      <c r="J17" s="20" t="s">
        <v>38</v>
      </c>
    </row>
    <row r="18" spans="1:10" customFormat="1" ht="20.100000000000001" customHeight="1">
      <c r="B18" s="39"/>
      <c r="C18" s="31"/>
      <c r="D18" s="25"/>
      <c r="E18" s="26"/>
      <c r="F18" s="27"/>
      <c r="G18" s="28"/>
      <c r="H18" s="28"/>
      <c r="I18" s="25"/>
      <c r="J18" s="20" t="s">
        <v>39</v>
      </c>
    </row>
    <row r="19" spans="1:10" customFormat="1" ht="20.100000000000001" customHeight="1">
      <c r="B19" s="39"/>
      <c r="C19" s="31"/>
      <c r="D19" s="25"/>
      <c r="E19" s="26"/>
      <c r="F19" s="27"/>
      <c r="G19" s="28"/>
      <c r="H19" s="28"/>
      <c r="I19" s="25"/>
      <c r="J19" s="20" t="s">
        <v>40</v>
      </c>
    </row>
    <row r="20" spans="1:10" customFormat="1" ht="20.100000000000001" customHeight="1">
      <c r="B20" s="39"/>
      <c r="C20" s="31"/>
      <c r="D20" s="25"/>
      <c r="E20" s="26"/>
      <c r="F20" s="27"/>
      <c r="G20" s="28"/>
      <c r="H20" s="28"/>
      <c r="I20" s="25"/>
      <c r="J20" s="20" t="s">
        <v>41</v>
      </c>
    </row>
    <row r="21" spans="1:10" customFormat="1" ht="20.100000000000001" customHeight="1">
      <c r="B21" s="39"/>
      <c r="C21" s="31"/>
      <c r="D21" s="25"/>
      <c r="E21" s="26"/>
      <c r="F21" s="27"/>
      <c r="G21" s="28"/>
      <c r="H21" s="28"/>
      <c r="I21" s="25"/>
      <c r="J21" s="20" t="s">
        <v>42</v>
      </c>
    </row>
    <row r="22" spans="1:10" customFormat="1" ht="20.100000000000001" customHeight="1">
      <c r="B22" s="39"/>
      <c r="C22" s="31"/>
      <c r="D22" s="25"/>
      <c r="E22" s="26"/>
      <c r="F22" s="27"/>
      <c r="G22" s="28"/>
      <c r="H22" s="28"/>
      <c r="I22" s="25"/>
      <c r="J22" s="20" t="s">
        <v>43</v>
      </c>
    </row>
    <row r="23" spans="1:10" customFormat="1" ht="20.100000000000001" customHeight="1">
      <c r="B23" s="39"/>
      <c r="C23" s="31"/>
      <c r="D23" s="25"/>
      <c r="E23" s="26"/>
      <c r="F23" s="27"/>
      <c r="G23" s="28"/>
      <c r="H23" s="28"/>
      <c r="I23" s="25"/>
      <c r="J23" s="20" t="s">
        <v>44</v>
      </c>
    </row>
    <row r="24" spans="1:10" customFormat="1" ht="20.100000000000001" customHeight="1">
      <c r="B24" s="39"/>
      <c r="C24" s="31"/>
      <c r="D24" s="25"/>
      <c r="E24" s="26"/>
      <c r="F24" s="27"/>
      <c r="G24" s="28"/>
      <c r="H24" s="28"/>
      <c r="I24" s="25"/>
      <c r="J24" s="20" t="s">
        <v>45</v>
      </c>
    </row>
    <row r="25" spans="1:10" customFormat="1" ht="20.100000000000001" customHeight="1">
      <c r="B25" s="39"/>
      <c r="C25" s="31"/>
      <c r="D25" s="25"/>
      <c r="E25" s="26"/>
      <c r="F25" s="27"/>
      <c r="G25" s="28"/>
      <c r="H25" s="28"/>
      <c r="I25" s="25"/>
      <c r="J25" s="20" t="s">
        <v>46</v>
      </c>
    </row>
    <row r="26" spans="1:10" customFormat="1" ht="20.100000000000001" customHeight="1">
      <c r="B26" s="39"/>
      <c r="C26" s="31"/>
      <c r="D26" s="25"/>
      <c r="E26" s="26"/>
      <c r="F26" s="27"/>
      <c r="G26" s="28"/>
      <c r="H26" s="28"/>
      <c r="I26" s="25"/>
      <c r="J26" s="20" t="s">
        <v>47</v>
      </c>
    </row>
    <row r="27" spans="1:10" customFormat="1" ht="20.100000000000001" customHeight="1">
      <c r="B27" s="39"/>
      <c r="C27" s="31"/>
      <c r="D27" s="25"/>
      <c r="E27" s="26"/>
      <c r="F27" s="27"/>
      <c r="G27" s="28"/>
      <c r="H27" s="28"/>
      <c r="I27" s="25"/>
      <c r="J27" s="20" t="s">
        <v>48</v>
      </c>
    </row>
    <row r="28" spans="1:10" customFormat="1" ht="20.100000000000001" customHeight="1">
      <c r="B28" s="39"/>
      <c r="C28" s="31" t="s">
        <v>137</v>
      </c>
      <c r="D28" s="25"/>
      <c r="E28" s="26"/>
      <c r="F28" s="27"/>
      <c r="G28" s="28"/>
      <c r="H28" s="28">
        <f>SUM($H$6:$H$15)</f>
        <v>55000</v>
      </c>
      <c r="I28" s="25"/>
      <c r="J28" s="20" t="s">
        <v>49</v>
      </c>
    </row>
    <row r="29" spans="1:10" customFormat="1" ht="20.100000000000001" customHeight="1">
      <c r="B29" s="88"/>
      <c r="C29" s="89" t="s">
        <v>138</v>
      </c>
      <c r="D29" s="90"/>
      <c r="E29" s="91"/>
      <c r="F29" s="92"/>
      <c r="G29" s="93"/>
      <c r="H29" s="93">
        <v>-5000</v>
      </c>
      <c r="I29" s="90"/>
      <c r="J29" s="20" t="s">
        <v>50</v>
      </c>
    </row>
    <row r="30" spans="1:10" customFormat="1" ht="20.100000000000001" customHeight="1">
      <c r="B30" s="24"/>
      <c r="C30" s="31" t="s">
        <v>51</v>
      </c>
      <c r="D30" s="25"/>
      <c r="E30" s="26"/>
      <c r="F30" s="27"/>
      <c r="G30" s="28"/>
      <c r="H30" s="28">
        <f>SUM(H28:H29)</f>
        <v>50000</v>
      </c>
      <c r="I30" s="25"/>
      <c r="J30" s="20" t="s">
        <v>52</v>
      </c>
    </row>
    <row r="31" spans="1:10" ht="18.75">
      <c r="A31"/>
    </row>
    <row r="32" spans="1:10" ht="18.75">
      <c r="A32"/>
    </row>
    <row r="33" spans="1:1" ht="18.75">
      <c r="A33"/>
    </row>
    <row r="34" spans="1:1" ht="18.75">
      <c r="A34"/>
    </row>
    <row r="35" spans="1:1" ht="18.75">
      <c r="A35"/>
    </row>
    <row r="36" spans="1:1" ht="18.75">
      <c r="A36"/>
    </row>
  </sheetData>
  <mergeCells count="2">
    <mergeCell ref="C1:I1"/>
    <mergeCell ref="A2:I2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2&amp;" / "&amp;COUNT(小計!$H$6:$H$15)+1&amp;" ページ"</f>
        <v>2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54</v>
      </c>
      <c r="C5" s="38" t="s">
        <v>55</v>
      </c>
      <c r="D5" s="38" t="s">
        <v>56</v>
      </c>
      <c r="E5" s="38" t="s">
        <v>57</v>
      </c>
      <c r="F5" s="38" t="s">
        <v>58</v>
      </c>
      <c r="G5" s="38" t="s">
        <v>59</v>
      </c>
      <c r="H5" s="38" t="s">
        <v>60</v>
      </c>
      <c r="I5" s="38" t="s">
        <v>61</v>
      </c>
    </row>
    <row r="6" spans="1:10" customFormat="1" ht="20.100000000000001" customHeight="1">
      <c r="B6" s="180" t="str">
        <f>小計!B6&amp;"."&amp;小計!C6</f>
        <v>1.サンプル階層①</v>
      </c>
      <c r="C6" s="181"/>
      <c r="D6" s="181"/>
      <c r="E6" s="181"/>
      <c r="F6" s="181"/>
      <c r="G6" s="181"/>
      <c r="H6" s="181"/>
      <c r="I6" s="182"/>
      <c r="J6" s="20" t="s">
        <v>62</v>
      </c>
    </row>
    <row r="7" spans="1:10" customFormat="1" ht="20.100000000000001" customHeight="1">
      <c r="B7" s="41">
        <v>1</v>
      </c>
      <c r="C7" s="83" t="s">
        <v>139</v>
      </c>
      <c r="D7" s="84" t="s">
        <v>63</v>
      </c>
      <c r="E7" s="43">
        <v>1</v>
      </c>
      <c r="F7" s="44" t="s">
        <v>26</v>
      </c>
      <c r="G7" s="45">
        <v>1000</v>
      </c>
      <c r="H7" s="45">
        <f t="shared" ref="H7:H29" si="0">IF(AND(E7="",G7=""),"",E7*G7)</f>
        <v>1000</v>
      </c>
      <c r="I7" s="40" t="s">
        <v>64</v>
      </c>
      <c r="J7" s="20" t="s">
        <v>65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 t="str">
        <f t="shared" si="0"/>
        <v/>
      </c>
      <c r="I8" s="40"/>
      <c r="J8" s="20" t="s">
        <v>66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 t="str">
        <f t="shared" si="0"/>
        <v/>
      </c>
      <c r="I9" s="40"/>
      <c r="J9" s="20" t="s">
        <v>67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>IF(AND(E10="",G10=""),"",E10*G10)</f>
        <v/>
      </c>
      <c r="I10" s="25"/>
      <c r="J10" s="20" t="s">
        <v>68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si="0"/>
        <v/>
      </c>
      <c r="I11" s="25"/>
      <c r="J11" s="20" t="s">
        <v>69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25"/>
      <c r="J12" s="20" t="s">
        <v>70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25"/>
      <c r="J13" s="20" t="s">
        <v>71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25"/>
      <c r="J14" s="20" t="s">
        <v>72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25"/>
      <c r="J15" s="20" t="s">
        <v>73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25"/>
      <c r="J16" s="20" t="s">
        <v>74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25"/>
      <c r="J17" s="20" t="s">
        <v>75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25"/>
      <c r="J18" s="20" t="s">
        <v>76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25"/>
      <c r="J19" s="20" t="s">
        <v>77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25"/>
      <c r="J20" s="20" t="s">
        <v>78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25"/>
      <c r="J21" s="20" t="s">
        <v>79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25"/>
      <c r="J22" s="20" t="s">
        <v>80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25"/>
      <c r="J23" s="20" t="s">
        <v>81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25"/>
      <c r="J24" s="20" t="s">
        <v>82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25"/>
      <c r="J25" s="20" t="s">
        <v>83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25"/>
      <c r="J26" s="20" t="s">
        <v>84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25"/>
      <c r="J27" s="20" t="s">
        <v>85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25"/>
      <c r="J28" s="20" t="s">
        <v>86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25"/>
      <c r="J29" s="20" t="s">
        <v>87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1000</v>
      </c>
      <c r="I30" s="25"/>
      <c r="J30" s="20" t="s">
        <v>89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8618-0EA4-43D7-842D-595B1109F01D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3&amp;" / "&amp;COUNT(小計!$H$6:$H$15)+1&amp;" ページ"</f>
        <v>3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小計!B7&amp;"." &amp; 小計!C7</f>
        <v>2.サンプル階層②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83" t="s">
        <v>140</v>
      </c>
      <c r="D7" s="84" t="s">
        <v>63</v>
      </c>
      <c r="E7" s="43">
        <v>1</v>
      </c>
      <c r="F7" s="44" t="s">
        <v>26</v>
      </c>
      <c r="G7" s="45">
        <v>2000</v>
      </c>
      <c r="H7" s="45">
        <f>IF(AND(E7="",G7=""),"",E7*G7)</f>
        <v>2000</v>
      </c>
      <c r="I7" s="40" t="s">
        <v>64</v>
      </c>
      <c r="J7" s="20" t="s">
        <v>27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 t="str">
        <f t="shared" ref="H8:H29" si="0">IF(AND(E8="",G8=""),"",E8*G8)</f>
        <v/>
      </c>
      <c r="I8" s="40"/>
      <c r="J8" s="20" t="s">
        <v>27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 t="str">
        <f t="shared" si="0"/>
        <v/>
      </c>
      <c r="I9" s="40"/>
      <c r="J9" s="20" t="s">
        <v>27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 t="shared" si="0"/>
        <v/>
      </c>
      <c r="I10" s="25"/>
      <c r="J10" s="20" t="s">
        <v>27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si="0"/>
        <v/>
      </c>
      <c r="I11" s="25"/>
      <c r="J11" s="20" t="s">
        <v>27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25"/>
      <c r="J12" s="20" t="s">
        <v>27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25"/>
      <c r="J13" s="20" t="s">
        <v>27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25"/>
      <c r="J14" s="20" t="s">
        <v>27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25"/>
      <c r="J15" s="20" t="s">
        <v>27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25"/>
      <c r="J16" s="20" t="s">
        <v>27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25"/>
      <c r="J17" s="20" t="s">
        <v>27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25"/>
      <c r="J18" s="20" t="s">
        <v>27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25"/>
      <c r="J19" s="20" t="s">
        <v>27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25"/>
      <c r="J20" s="20" t="s">
        <v>27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25"/>
      <c r="J21" s="20" t="s">
        <v>27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25"/>
      <c r="J22" s="20" t="s">
        <v>27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25"/>
      <c r="J23" s="20" t="s">
        <v>27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25"/>
      <c r="J24" s="20" t="s">
        <v>27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25"/>
      <c r="J25" s="20" t="s">
        <v>27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25"/>
      <c r="J26" s="20" t="s">
        <v>27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25"/>
      <c r="J27" s="20" t="s">
        <v>27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25"/>
      <c r="J28" s="20" t="s">
        <v>27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25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2000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0D71-01FE-4B71-A81B-C48C381EDD5C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4&amp;" / "&amp;COUNT(小計!$H$6:$H$15)+1&amp;" ページ"</f>
        <v>4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小計!B8&amp;"." &amp; 小計!C8</f>
        <v>3.サンプル階層③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83" t="s">
        <v>141</v>
      </c>
      <c r="D7" s="84"/>
      <c r="E7" s="43">
        <v>1</v>
      </c>
      <c r="F7" s="44" t="s">
        <v>142</v>
      </c>
      <c r="G7" s="45">
        <v>3000</v>
      </c>
      <c r="H7" s="45">
        <f>IF(AND(E7="",G7=""),"",E7*G7)</f>
        <v>3000</v>
      </c>
      <c r="I7" s="84"/>
      <c r="J7" s="20" t="s">
        <v>27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/>
      <c r="I8" s="84"/>
      <c r="J8" s="20" t="s">
        <v>27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/>
      <c r="I9" s="84"/>
      <c r="J9" s="20" t="s">
        <v>27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>IF(AND(E10="",G10=""),"",E10*G10)</f>
        <v/>
      </c>
      <c r="I10" s="86"/>
      <c r="J10" s="20" t="s">
        <v>27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ref="H11:H29" si="0">IF(AND(E11="",G11=""),"",E11*G11)</f>
        <v/>
      </c>
      <c r="I11" s="86"/>
      <c r="J11" s="20" t="s">
        <v>27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86"/>
      <c r="J12" s="20" t="s">
        <v>27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86"/>
      <c r="J13" s="20" t="s">
        <v>27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86"/>
      <c r="J14" s="20" t="s">
        <v>27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86"/>
      <c r="J15" s="20" t="s">
        <v>27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86"/>
      <c r="J16" s="20" t="s">
        <v>27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86"/>
      <c r="J17" s="20" t="s">
        <v>27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86"/>
      <c r="J18" s="20" t="s">
        <v>27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86"/>
      <c r="J19" s="20" t="s">
        <v>27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86"/>
      <c r="J20" s="20" t="s">
        <v>27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86"/>
      <c r="J21" s="20" t="s">
        <v>27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86"/>
      <c r="J22" s="20" t="s">
        <v>27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86"/>
      <c r="J23" s="20" t="s">
        <v>27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86"/>
      <c r="J24" s="20" t="s">
        <v>27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86"/>
      <c r="J25" s="20" t="s">
        <v>27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86"/>
      <c r="J26" s="20" t="s">
        <v>27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86"/>
      <c r="J27" s="20" t="s">
        <v>27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86"/>
      <c r="J28" s="20" t="s">
        <v>27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86"/>
      <c r="J29" s="20" t="s">
        <v>27</v>
      </c>
    </row>
    <row r="30" spans="2:10" customFormat="1" ht="20.100000000000001" customHeight="1">
      <c r="B30" s="24"/>
      <c r="C30" s="85" t="s">
        <v>88</v>
      </c>
      <c r="D30" s="25"/>
      <c r="E30" s="26"/>
      <c r="F30" s="27"/>
      <c r="G30" s="28"/>
      <c r="H30" s="28">
        <f>SUM(H7:H29)</f>
        <v>3000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1BD7-6CE2-492B-BD18-F8D28E119560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5&amp;" / "&amp;COUNT(小計!$H$6:$H$15)+1&amp;" ページ"</f>
        <v>5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小計!B9&amp;"." &amp; 小計!C9</f>
        <v>4.サンプル階層④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42" t="s">
        <v>143</v>
      </c>
      <c r="D7" s="40"/>
      <c r="E7" s="43">
        <v>1</v>
      </c>
      <c r="F7" s="44" t="s">
        <v>142</v>
      </c>
      <c r="G7" s="45">
        <v>4000</v>
      </c>
      <c r="H7" s="45">
        <f>IF(AND(E7="",G7=""),"",E7*G7)</f>
        <v>4000</v>
      </c>
      <c r="I7" s="40"/>
      <c r="J7" s="20" t="s">
        <v>27</v>
      </c>
    </row>
    <row r="8" spans="1:10" customFormat="1" ht="20.100000000000001" customHeight="1">
      <c r="B8" s="41"/>
      <c r="C8" s="42"/>
      <c r="D8" s="40"/>
      <c r="E8" s="43"/>
      <c r="F8" s="44"/>
      <c r="G8" s="45"/>
      <c r="H8" s="45" t="str">
        <f t="shared" ref="H8:H29" si="0">IF(AND(E8="",G8=""),"",E8*G8)</f>
        <v/>
      </c>
      <c r="I8" s="40"/>
      <c r="J8" s="20" t="s">
        <v>27</v>
      </c>
    </row>
    <row r="9" spans="1:10" customFormat="1" ht="20.100000000000001" customHeight="1">
      <c r="B9" s="41"/>
      <c r="C9" s="42"/>
      <c r="D9" s="40"/>
      <c r="E9" s="43"/>
      <c r="F9" s="44"/>
      <c r="G9" s="45"/>
      <c r="H9" s="45" t="str">
        <f t="shared" si="0"/>
        <v/>
      </c>
      <c r="I9" s="40"/>
      <c r="J9" s="20" t="s">
        <v>27</v>
      </c>
    </row>
    <row r="10" spans="1:10" customFormat="1" ht="20.100000000000001" customHeight="1">
      <c r="B10" s="24"/>
      <c r="C10" s="31"/>
      <c r="D10" s="25"/>
      <c r="E10" s="26"/>
      <c r="F10" s="27"/>
      <c r="G10" s="28"/>
      <c r="H10" s="45" t="str">
        <f t="shared" si="0"/>
        <v/>
      </c>
      <c r="I10" s="25"/>
      <c r="J10" s="20" t="s">
        <v>27</v>
      </c>
    </row>
    <row r="11" spans="1:10" customFormat="1" ht="20.100000000000001" customHeight="1">
      <c r="B11" s="24"/>
      <c r="C11" s="31"/>
      <c r="D11" s="25"/>
      <c r="E11" s="26"/>
      <c r="F11" s="27"/>
      <c r="G11" s="28"/>
      <c r="H11" s="45" t="str">
        <f t="shared" si="0"/>
        <v/>
      </c>
      <c r="I11" s="25"/>
      <c r="J11" s="20" t="s">
        <v>27</v>
      </c>
    </row>
    <row r="12" spans="1:10" customFormat="1" ht="20.100000000000001" customHeight="1">
      <c r="B12" s="24"/>
      <c r="C12" s="31"/>
      <c r="D12" s="25"/>
      <c r="E12" s="26"/>
      <c r="F12" s="27"/>
      <c r="G12" s="28"/>
      <c r="H12" s="45" t="str">
        <f t="shared" si="0"/>
        <v/>
      </c>
      <c r="I12" s="25"/>
      <c r="J12" s="20" t="s">
        <v>27</v>
      </c>
    </row>
    <row r="13" spans="1:10" customFormat="1" ht="20.100000000000001" customHeight="1">
      <c r="B13" s="24"/>
      <c r="C13" s="31"/>
      <c r="D13" s="25"/>
      <c r="E13" s="26"/>
      <c r="F13" s="27"/>
      <c r="G13" s="28"/>
      <c r="H13" s="45" t="str">
        <f t="shared" si="0"/>
        <v/>
      </c>
      <c r="I13" s="25"/>
      <c r="J13" s="20" t="s">
        <v>27</v>
      </c>
    </row>
    <row r="14" spans="1:10" customFormat="1" ht="20.100000000000001" customHeight="1">
      <c r="B14" s="24"/>
      <c r="C14" s="31"/>
      <c r="D14" s="25"/>
      <c r="E14" s="26"/>
      <c r="F14" s="27"/>
      <c r="G14" s="28"/>
      <c r="H14" s="45" t="str">
        <f t="shared" si="0"/>
        <v/>
      </c>
      <c r="I14" s="25"/>
      <c r="J14" s="20" t="s">
        <v>27</v>
      </c>
    </row>
    <row r="15" spans="1:10" customFormat="1" ht="20.100000000000001" customHeight="1">
      <c r="B15" s="24"/>
      <c r="C15" s="31"/>
      <c r="D15" s="25"/>
      <c r="E15" s="26"/>
      <c r="F15" s="27"/>
      <c r="G15" s="28"/>
      <c r="H15" s="45" t="str">
        <f t="shared" si="0"/>
        <v/>
      </c>
      <c r="I15" s="25"/>
      <c r="J15" s="20" t="s">
        <v>27</v>
      </c>
    </row>
    <row r="16" spans="1:10" customFormat="1" ht="20.100000000000001" customHeight="1">
      <c r="B16" s="24"/>
      <c r="C16" s="31"/>
      <c r="D16" s="25"/>
      <c r="E16" s="26"/>
      <c r="F16" s="27"/>
      <c r="G16" s="28"/>
      <c r="H16" s="45" t="str">
        <f t="shared" si="0"/>
        <v/>
      </c>
      <c r="I16" s="25"/>
      <c r="J16" s="20" t="s">
        <v>27</v>
      </c>
    </row>
    <row r="17" spans="2:10" customFormat="1" ht="20.100000000000001" customHeight="1">
      <c r="B17" s="24"/>
      <c r="C17" s="31"/>
      <c r="D17" s="25"/>
      <c r="E17" s="26"/>
      <c r="F17" s="27"/>
      <c r="G17" s="28"/>
      <c r="H17" s="45" t="str">
        <f t="shared" si="0"/>
        <v/>
      </c>
      <c r="I17" s="25"/>
      <c r="J17" s="20" t="s">
        <v>27</v>
      </c>
    </row>
    <row r="18" spans="2:10" customFormat="1" ht="20.100000000000001" customHeight="1">
      <c r="B18" s="24"/>
      <c r="C18" s="31"/>
      <c r="D18" s="25"/>
      <c r="E18" s="26"/>
      <c r="F18" s="27"/>
      <c r="G18" s="28"/>
      <c r="H18" s="45" t="str">
        <f t="shared" si="0"/>
        <v/>
      </c>
      <c r="I18" s="25"/>
      <c r="J18" s="20" t="s">
        <v>27</v>
      </c>
    </row>
    <row r="19" spans="2:10" customFormat="1" ht="20.100000000000001" customHeight="1">
      <c r="B19" s="24"/>
      <c r="C19" s="31"/>
      <c r="D19" s="25"/>
      <c r="E19" s="26"/>
      <c r="F19" s="27"/>
      <c r="G19" s="28"/>
      <c r="H19" s="45" t="str">
        <f t="shared" si="0"/>
        <v/>
      </c>
      <c r="I19" s="25"/>
      <c r="J19" s="20" t="s">
        <v>27</v>
      </c>
    </row>
    <row r="20" spans="2:10" customFormat="1" ht="20.100000000000001" customHeight="1">
      <c r="B20" s="24"/>
      <c r="C20" s="31"/>
      <c r="D20" s="25"/>
      <c r="E20" s="26"/>
      <c r="F20" s="27"/>
      <c r="G20" s="28"/>
      <c r="H20" s="45" t="str">
        <f t="shared" si="0"/>
        <v/>
      </c>
      <c r="I20" s="25"/>
      <c r="J20" s="20" t="s">
        <v>27</v>
      </c>
    </row>
    <row r="21" spans="2:10" customFormat="1" ht="20.100000000000001" customHeight="1">
      <c r="B21" s="24"/>
      <c r="C21" s="31"/>
      <c r="D21" s="25"/>
      <c r="E21" s="26"/>
      <c r="F21" s="27"/>
      <c r="G21" s="28"/>
      <c r="H21" s="45" t="str">
        <f t="shared" si="0"/>
        <v/>
      </c>
      <c r="I21" s="25"/>
      <c r="J21" s="20" t="s">
        <v>27</v>
      </c>
    </row>
    <row r="22" spans="2:10" customFormat="1" ht="20.100000000000001" customHeight="1">
      <c r="B22" s="24"/>
      <c r="C22" s="31"/>
      <c r="D22" s="25"/>
      <c r="E22" s="26"/>
      <c r="F22" s="27"/>
      <c r="G22" s="28"/>
      <c r="H22" s="45" t="str">
        <f t="shared" si="0"/>
        <v/>
      </c>
      <c r="I22" s="25"/>
      <c r="J22" s="20" t="s">
        <v>27</v>
      </c>
    </row>
    <row r="23" spans="2:10" customFormat="1" ht="20.100000000000001" customHeight="1">
      <c r="B23" s="24"/>
      <c r="C23" s="31"/>
      <c r="D23" s="25"/>
      <c r="E23" s="26"/>
      <c r="F23" s="27"/>
      <c r="G23" s="28"/>
      <c r="H23" s="45" t="str">
        <f t="shared" si="0"/>
        <v/>
      </c>
      <c r="I23" s="25"/>
      <c r="J23" s="20" t="s">
        <v>27</v>
      </c>
    </row>
    <row r="24" spans="2:10" customFormat="1" ht="20.100000000000001" customHeight="1">
      <c r="B24" s="24"/>
      <c r="C24" s="31"/>
      <c r="D24" s="25"/>
      <c r="E24" s="26"/>
      <c r="F24" s="27"/>
      <c r="G24" s="28"/>
      <c r="H24" s="45" t="str">
        <f t="shared" si="0"/>
        <v/>
      </c>
      <c r="I24" s="25"/>
      <c r="J24" s="20" t="s">
        <v>27</v>
      </c>
    </row>
    <row r="25" spans="2:10" customFormat="1" ht="20.100000000000001" customHeight="1">
      <c r="B25" s="24"/>
      <c r="C25" s="31"/>
      <c r="D25" s="25"/>
      <c r="E25" s="26"/>
      <c r="F25" s="27"/>
      <c r="G25" s="28"/>
      <c r="H25" s="45" t="str">
        <f t="shared" si="0"/>
        <v/>
      </c>
      <c r="I25" s="25"/>
      <c r="J25" s="20" t="s">
        <v>27</v>
      </c>
    </row>
    <row r="26" spans="2:10" customFormat="1" ht="20.100000000000001" customHeight="1">
      <c r="B26" s="24"/>
      <c r="C26" s="31"/>
      <c r="D26" s="25"/>
      <c r="E26" s="26"/>
      <c r="F26" s="27"/>
      <c r="G26" s="28"/>
      <c r="H26" s="45" t="str">
        <f t="shared" si="0"/>
        <v/>
      </c>
      <c r="I26" s="25"/>
      <c r="J26" s="20" t="s">
        <v>27</v>
      </c>
    </row>
    <row r="27" spans="2:10" customFormat="1" ht="20.100000000000001" customHeight="1">
      <c r="B27" s="24"/>
      <c r="C27" s="31"/>
      <c r="D27" s="25"/>
      <c r="E27" s="26"/>
      <c r="F27" s="27"/>
      <c r="G27" s="28"/>
      <c r="H27" s="45" t="str">
        <f t="shared" si="0"/>
        <v/>
      </c>
      <c r="I27" s="25"/>
      <c r="J27" s="20" t="s">
        <v>27</v>
      </c>
    </row>
    <row r="28" spans="2:10" customFormat="1" ht="20.100000000000001" customHeight="1">
      <c r="B28" s="24"/>
      <c r="C28" s="31"/>
      <c r="D28" s="25"/>
      <c r="E28" s="26"/>
      <c r="F28" s="27"/>
      <c r="G28" s="28"/>
      <c r="H28" s="45" t="str">
        <f t="shared" si="0"/>
        <v/>
      </c>
      <c r="I28" s="25"/>
      <c r="J28" s="20" t="s">
        <v>27</v>
      </c>
    </row>
    <row r="29" spans="2:10" customFormat="1" ht="20.100000000000001" customHeight="1">
      <c r="B29" s="24"/>
      <c r="C29" s="31"/>
      <c r="D29" s="25"/>
      <c r="E29" s="26"/>
      <c r="F29" s="27"/>
      <c r="G29" s="28"/>
      <c r="H29" s="45" t="str">
        <f t="shared" si="0"/>
        <v/>
      </c>
      <c r="I29" s="25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4000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C0CD-ED5F-4723-8CE2-9DA519F34C23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6&amp;" / "&amp;COUNT(小計!$H$6:$H$15)+1&amp;" ページ"</f>
        <v>6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小計!B10&amp;"." &amp; 小計!C10</f>
        <v>5.サンプル階層⑤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83" t="s">
        <v>144</v>
      </c>
      <c r="D7" s="84"/>
      <c r="E7" s="43">
        <v>1</v>
      </c>
      <c r="F7" s="44" t="s">
        <v>142</v>
      </c>
      <c r="G7" s="45">
        <v>5000</v>
      </c>
      <c r="H7" s="45">
        <f>IF(AND(E7="",G7=""),"",E7*G7)</f>
        <v>5000</v>
      </c>
      <c r="I7" s="84"/>
      <c r="J7" s="20" t="s">
        <v>27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 t="str">
        <f t="shared" ref="H8:H29" si="0">IF(AND(E8="",G8=""),"",E8*G8)</f>
        <v/>
      </c>
      <c r="I8" s="84"/>
      <c r="J8" s="20" t="s">
        <v>27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 t="str">
        <f t="shared" si="0"/>
        <v/>
      </c>
      <c r="I9" s="84"/>
      <c r="J9" s="20" t="s">
        <v>27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 t="shared" si="0"/>
        <v/>
      </c>
      <c r="I10" s="86"/>
      <c r="J10" s="20" t="s">
        <v>27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si="0"/>
        <v/>
      </c>
      <c r="I11" s="86"/>
      <c r="J11" s="20" t="s">
        <v>27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86"/>
      <c r="J12" s="20" t="s">
        <v>27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86"/>
      <c r="J13" s="20" t="s">
        <v>27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86"/>
      <c r="J14" s="20" t="s">
        <v>27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86"/>
      <c r="J15" s="20" t="s">
        <v>27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86"/>
      <c r="J16" s="20" t="s">
        <v>27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86"/>
      <c r="J17" s="20" t="s">
        <v>27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86"/>
      <c r="J18" s="20" t="s">
        <v>27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86"/>
      <c r="J19" s="20" t="s">
        <v>27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86"/>
      <c r="J20" s="20" t="s">
        <v>27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86"/>
      <c r="J21" s="20" t="s">
        <v>27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86"/>
      <c r="J22" s="20" t="s">
        <v>27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86"/>
      <c r="J23" s="20" t="s">
        <v>27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86"/>
      <c r="J24" s="20" t="s">
        <v>27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86"/>
      <c r="J25" s="20" t="s">
        <v>27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86"/>
      <c r="J26" s="20" t="s">
        <v>27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86"/>
      <c r="J27" s="20" t="s">
        <v>27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86"/>
      <c r="J28" s="20" t="s">
        <v>27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86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5000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1089-5545-481B-A1A1-F8D9AD7793ED}">
  <sheetPr>
    <pageSetUpPr fitToPage="1"/>
  </sheetPr>
  <dimension ref="A1:J30"/>
  <sheetViews>
    <sheetView view="pageBreakPreview" zoomScale="85" zoomScaleNormal="100" zoomScaleSheetLayoutView="85" workbookViewId="0">
      <selection activeCell="B3" sqref="B3:B4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6384" width="3.125" style="20"/>
  </cols>
  <sheetData>
    <row r="1" spans="1:10" customFormat="1" ht="56.25" customHeight="1">
      <c r="A1" s="35">
        <v>2</v>
      </c>
      <c r="B1" s="35">
        <f ca="1">IF(COUNT(A:A)&gt;1,MAX(A:A),_xlfn.SHEETS()-2)</f>
        <v>11</v>
      </c>
      <c r="C1" s="178" t="str">
        <f>7&amp;" / "&amp;COUNT(小計!$H$6:$H$15)+1&amp;" ページ"</f>
        <v>7 / 11 ページ</v>
      </c>
      <c r="D1" s="178"/>
      <c r="E1" s="178"/>
      <c r="F1" s="178"/>
      <c r="G1" s="178"/>
      <c r="H1" s="178"/>
      <c r="I1" s="178"/>
    </row>
    <row r="2" spans="1:10" customFormat="1" ht="21.75" customHeight="1">
      <c r="A2" s="179" t="s">
        <v>53</v>
      </c>
      <c r="B2" s="179"/>
      <c r="C2" s="179"/>
      <c r="D2" s="179"/>
      <c r="E2" s="179"/>
      <c r="F2" s="179"/>
      <c r="G2" s="179"/>
      <c r="H2" s="179"/>
      <c r="I2" s="179"/>
    </row>
    <row r="3" spans="1:10" customFormat="1" ht="15" customHeight="1">
      <c r="B3" s="96" t="str">
        <f>"工事名称："&amp;表紙!$H$18</f>
        <v>工事名称：サンプル工事</v>
      </c>
    </row>
    <row r="4" spans="1:10" customFormat="1" ht="15" customHeight="1">
      <c r="B4" s="97" t="str">
        <f>"見積番号："&amp;表紙!$AK$3</f>
        <v>見積番号：0000001</v>
      </c>
    </row>
    <row r="5" spans="1:1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</row>
    <row r="6" spans="1:10" customFormat="1" ht="20.100000000000001" customHeight="1">
      <c r="B6" s="180" t="str">
        <f>小計!B11&amp;"."&amp;小計!C11</f>
        <v>6.サンプル階層⑥</v>
      </c>
      <c r="C6" s="181"/>
      <c r="D6" s="181"/>
      <c r="E6" s="181"/>
      <c r="F6" s="181"/>
      <c r="G6" s="181"/>
      <c r="H6" s="181"/>
      <c r="I6" s="182"/>
      <c r="J6" s="20" t="s">
        <v>27</v>
      </c>
    </row>
    <row r="7" spans="1:10" customFormat="1" ht="20.100000000000001" customHeight="1">
      <c r="B7" s="41">
        <v>1</v>
      </c>
      <c r="C7" s="83" t="s">
        <v>145</v>
      </c>
      <c r="D7" s="84"/>
      <c r="E7" s="43">
        <v>1</v>
      </c>
      <c r="F7" s="44" t="s">
        <v>142</v>
      </c>
      <c r="G7" s="45">
        <v>6000</v>
      </c>
      <c r="H7" s="45">
        <f>IF(AND(E7="",G7=""),"",E7*G7)</f>
        <v>6000</v>
      </c>
      <c r="I7" s="84"/>
      <c r="J7" s="20" t="s">
        <v>27</v>
      </c>
    </row>
    <row r="8" spans="1:10" customFormat="1" ht="20.100000000000001" customHeight="1">
      <c r="B8" s="41"/>
      <c r="C8" s="83"/>
      <c r="D8" s="84"/>
      <c r="E8" s="43"/>
      <c r="F8" s="44"/>
      <c r="G8" s="45"/>
      <c r="H8" s="45" t="str">
        <f t="shared" ref="H8:H29" si="0">IF(AND(E8="",G8=""),"",E8*G8)</f>
        <v/>
      </c>
      <c r="I8" s="84"/>
      <c r="J8" s="20" t="s">
        <v>27</v>
      </c>
    </row>
    <row r="9" spans="1:10" customFormat="1" ht="20.100000000000001" customHeight="1">
      <c r="B9" s="41"/>
      <c r="C9" s="83"/>
      <c r="D9" s="84"/>
      <c r="E9" s="43"/>
      <c r="F9" s="44"/>
      <c r="G9" s="45"/>
      <c r="H9" s="45" t="str">
        <f t="shared" si="0"/>
        <v/>
      </c>
      <c r="I9" s="84"/>
      <c r="J9" s="20" t="s">
        <v>27</v>
      </c>
    </row>
    <row r="10" spans="1:10" customFormat="1" ht="20.100000000000001" customHeight="1">
      <c r="B10" s="24"/>
      <c r="C10" s="85"/>
      <c r="D10" s="86"/>
      <c r="E10" s="26"/>
      <c r="F10" s="27"/>
      <c r="G10" s="28"/>
      <c r="H10" s="45" t="str">
        <f t="shared" si="0"/>
        <v/>
      </c>
      <c r="I10" s="86"/>
      <c r="J10" s="20" t="s">
        <v>27</v>
      </c>
    </row>
    <row r="11" spans="1:10" customFormat="1" ht="20.100000000000001" customHeight="1">
      <c r="B11" s="24"/>
      <c r="C11" s="85"/>
      <c r="D11" s="86"/>
      <c r="E11" s="26"/>
      <c r="F11" s="27"/>
      <c r="G11" s="28"/>
      <c r="H11" s="45" t="str">
        <f t="shared" si="0"/>
        <v/>
      </c>
      <c r="I11" s="86"/>
      <c r="J11" s="20" t="s">
        <v>27</v>
      </c>
    </row>
    <row r="12" spans="1:10" customFormat="1" ht="20.100000000000001" customHeight="1">
      <c r="B12" s="24"/>
      <c r="C12" s="85"/>
      <c r="D12" s="86"/>
      <c r="E12" s="26"/>
      <c r="F12" s="27"/>
      <c r="G12" s="28"/>
      <c r="H12" s="45" t="str">
        <f t="shared" si="0"/>
        <v/>
      </c>
      <c r="I12" s="86"/>
      <c r="J12" s="20" t="s">
        <v>27</v>
      </c>
    </row>
    <row r="13" spans="1:10" customFormat="1" ht="20.100000000000001" customHeight="1">
      <c r="B13" s="24"/>
      <c r="C13" s="85"/>
      <c r="D13" s="86"/>
      <c r="E13" s="26"/>
      <c r="F13" s="27"/>
      <c r="G13" s="28"/>
      <c r="H13" s="45" t="str">
        <f t="shared" si="0"/>
        <v/>
      </c>
      <c r="I13" s="86"/>
      <c r="J13" s="20" t="s">
        <v>27</v>
      </c>
    </row>
    <row r="14" spans="1:10" customFormat="1" ht="20.100000000000001" customHeight="1">
      <c r="B14" s="24"/>
      <c r="C14" s="85"/>
      <c r="D14" s="86"/>
      <c r="E14" s="26"/>
      <c r="F14" s="27"/>
      <c r="G14" s="28"/>
      <c r="H14" s="45" t="str">
        <f t="shared" si="0"/>
        <v/>
      </c>
      <c r="I14" s="86"/>
      <c r="J14" s="20" t="s">
        <v>27</v>
      </c>
    </row>
    <row r="15" spans="1:10" customFormat="1" ht="20.100000000000001" customHeight="1">
      <c r="B15" s="24"/>
      <c r="C15" s="85"/>
      <c r="D15" s="86"/>
      <c r="E15" s="26"/>
      <c r="F15" s="27"/>
      <c r="G15" s="28"/>
      <c r="H15" s="45" t="str">
        <f t="shared" si="0"/>
        <v/>
      </c>
      <c r="I15" s="86"/>
      <c r="J15" s="20" t="s">
        <v>27</v>
      </c>
    </row>
    <row r="16" spans="1:10" customFormat="1" ht="20.100000000000001" customHeight="1">
      <c r="B16" s="24"/>
      <c r="C16" s="85"/>
      <c r="D16" s="86"/>
      <c r="E16" s="26"/>
      <c r="F16" s="27"/>
      <c r="G16" s="28"/>
      <c r="H16" s="45" t="str">
        <f t="shared" si="0"/>
        <v/>
      </c>
      <c r="I16" s="86"/>
      <c r="J16" s="20" t="s">
        <v>27</v>
      </c>
    </row>
    <row r="17" spans="2:10" customFormat="1" ht="20.100000000000001" customHeight="1">
      <c r="B17" s="24"/>
      <c r="C17" s="85"/>
      <c r="D17" s="86"/>
      <c r="E17" s="26"/>
      <c r="F17" s="27"/>
      <c r="G17" s="28"/>
      <c r="H17" s="45" t="str">
        <f t="shared" si="0"/>
        <v/>
      </c>
      <c r="I17" s="86"/>
      <c r="J17" s="20" t="s">
        <v>27</v>
      </c>
    </row>
    <row r="18" spans="2:10" customFormat="1" ht="20.100000000000001" customHeight="1">
      <c r="B18" s="24"/>
      <c r="C18" s="85"/>
      <c r="D18" s="86"/>
      <c r="E18" s="26"/>
      <c r="F18" s="27"/>
      <c r="G18" s="28"/>
      <c r="H18" s="45" t="str">
        <f t="shared" si="0"/>
        <v/>
      </c>
      <c r="I18" s="86"/>
      <c r="J18" s="20" t="s">
        <v>27</v>
      </c>
    </row>
    <row r="19" spans="2:10" customFormat="1" ht="20.100000000000001" customHeight="1">
      <c r="B19" s="24"/>
      <c r="C19" s="85"/>
      <c r="D19" s="86"/>
      <c r="E19" s="26"/>
      <c r="F19" s="27"/>
      <c r="G19" s="28"/>
      <c r="H19" s="45" t="str">
        <f t="shared" si="0"/>
        <v/>
      </c>
      <c r="I19" s="86"/>
      <c r="J19" s="20" t="s">
        <v>27</v>
      </c>
    </row>
    <row r="20" spans="2:10" customFormat="1" ht="20.100000000000001" customHeight="1">
      <c r="B20" s="24"/>
      <c r="C20" s="85"/>
      <c r="D20" s="86"/>
      <c r="E20" s="26"/>
      <c r="F20" s="27"/>
      <c r="G20" s="28"/>
      <c r="H20" s="45" t="str">
        <f t="shared" si="0"/>
        <v/>
      </c>
      <c r="I20" s="86"/>
      <c r="J20" s="20" t="s">
        <v>27</v>
      </c>
    </row>
    <row r="21" spans="2:10" customFormat="1" ht="20.100000000000001" customHeight="1">
      <c r="B21" s="24"/>
      <c r="C21" s="85"/>
      <c r="D21" s="86"/>
      <c r="E21" s="26"/>
      <c r="F21" s="27"/>
      <c r="G21" s="28"/>
      <c r="H21" s="45" t="str">
        <f t="shared" si="0"/>
        <v/>
      </c>
      <c r="I21" s="86"/>
      <c r="J21" s="20" t="s">
        <v>27</v>
      </c>
    </row>
    <row r="22" spans="2:10" customFormat="1" ht="20.100000000000001" customHeight="1">
      <c r="B22" s="24"/>
      <c r="C22" s="85"/>
      <c r="D22" s="86"/>
      <c r="E22" s="26"/>
      <c r="F22" s="27"/>
      <c r="G22" s="28"/>
      <c r="H22" s="45" t="str">
        <f t="shared" si="0"/>
        <v/>
      </c>
      <c r="I22" s="86"/>
      <c r="J22" s="20" t="s">
        <v>27</v>
      </c>
    </row>
    <row r="23" spans="2:10" customFormat="1" ht="20.100000000000001" customHeight="1">
      <c r="B23" s="24"/>
      <c r="C23" s="85"/>
      <c r="D23" s="86"/>
      <c r="E23" s="26"/>
      <c r="F23" s="27"/>
      <c r="G23" s="28"/>
      <c r="H23" s="45" t="str">
        <f t="shared" si="0"/>
        <v/>
      </c>
      <c r="I23" s="86"/>
      <c r="J23" s="20" t="s">
        <v>27</v>
      </c>
    </row>
    <row r="24" spans="2:10" customFormat="1" ht="20.100000000000001" customHeight="1">
      <c r="B24" s="24"/>
      <c r="C24" s="85"/>
      <c r="D24" s="86"/>
      <c r="E24" s="26"/>
      <c r="F24" s="27"/>
      <c r="G24" s="28"/>
      <c r="H24" s="45" t="str">
        <f t="shared" si="0"/>
        <v/>
      </c>
      <c r="I24" s="86"/>
      <c r="J24" s="20" t="s">
        <v>27</v>
      </c>
    </row>
    <row r="25" spans="2:10" customFormat="1" ht="20.100000000000001" customHeight="1">
      <c r="B25" s="24"/>
      <c r="C25" s="85"/>
      <c r="D25" s="86"/>
      <c r="E25" s="26"/>
      <c r="F25" s="27"/>
      <c r="G25" s="28"/>
      <c r="H25" s="45" t="str">
        <f t="shared" si="0"/>
        <v/>
      </c>
      <c r="I25" s="86"/>
      <c r="J25" s="20" t="s">
        <v>27</v>
      </c>
    </row>
    <row r="26" spans="2:10" customFormat="1" ht="20.100000000000001" customHeight="1">
      <c r="B26" s="24"/>
      <c r="C26" s="85"/>
      <c r="D26" s="86"/>
      <c r="E26" s="26"/>
      <c r="F26" s="27"/>
      <c r="G26" s="28"/>
      <c r="H26" s="45" t="str">
        <f t="shared" si="0"/>
        <v/>
      </c>
      <c r="I26" s="86"/>
      <c r="J26" s="20" t="s">
        <v>27</v>
      </c>
    </row>
    <row r="27" spans="2:10" customFormat="1" ht="20.100000000000001" customHeight="1">
      <c r="B27" s="24"/>
      <c r="C27" s="85"/>
      <c r="D27" s="86"/>
      <c r="E27" s="26"/>
      <c r="F27" s="27"/>
      <c r="G27" s="28"/>
      <c r="H27" s="45" t="str">
        <f t="shared" si="0"/>
        <v/>
      </c>
      <c r="I27" s="86"/>
      <c r="J27" s="20" t="s">
        <v>27</v>
      </c>
    </row>
    <row r="28" spans="2:10" customFormat="1" ht="20.100000000000001" customHeight="1">
      <c r="B28" s="24"/>
      <c r="C28" s="85"/>
      <c r="D28" s="86"/>
      <c r="E28" s="26"/>
      <c r="F28" s="27"/>
      <c r="G28" s="28"/>
      <c r="H28" s="45" t="str">
        <f t="shared" si="0"/>
        <v/>
      </c>
      <c r="I28" s="86"/>
      <c r="J28" s="20" t="s">
        <v>27</v>
      </c>
    </row>
    <row r="29" spans="2:10" customFormat="1" ht="20.100000000000001" customHeight="1">
      <c r="B29" s="24"/>
      <c r="C29" s="85"/>
      <c r="D29" s="86"/>
      <c r="E29" s="26"/>
      <c r="F29" s="27"/>
      <c r="G29" s="28"/>
      <c r="H29" s="45" t="str">
        <f t="shared" si="0"/>
        <v/>
      </c>
      <c r="I29" s="86"/>
      <c r="J29" s="20" t="s">
        <v>27</v>
      </c>
    </row>
    <row r="30" spans="2:10" customFormat="1" ht="20.100000000000001" customHeight="1">
      <c r="B30" s="24"/>
      <c r="C30" s="31" t="s">
        <v>88</v>
      </c>
      <c r="D30" s="25"/>
      <c r="E30" s="26"/>
      <c r="F30" s="27"/>
      <c r="G30" s="28"/>
      <c r="H30" s="28">
        <f>SUM(H7:H29)</f>
        <v>6000</v>
      </c>
      <c r="I30" s="25"/>
      <c r="J30" s="20" t="s">
        <v>27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入力例</vt:lpstr>
      <vt:lpstr>表紙</vt:lpstr>
      <vt:lpstr>小計</vt:lpstr>
      <vt:lpstr>明細1</vt:lpstr>
      <vt:lpstr>明細2</vt:lpstr>
      <vt:lpstr>明細3</vt:lpstr>
      <vt:lpstr>明細4</vt:lpstr>
      <vt:lpstr>明細5</vt:lpstr>
      <vt:lpstr>明細6</vt:lpstr>
      <vt:lpstr>明細7</vt:lpstr>
      <vt:lpstr>明細8</vt:lpstr>
      <vt:lpstr>明細9</vt:lpstr>
      <vt:lpstr>明細10</vt:lpstr>
      <vt:lpstr>入力例!Print_Area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2021-02-01T04:54:55Z</dcterms:created>
  <dcterms:modified xsi:type="dcterms:W3CDTF">2022-05-26T05:25:00Z</dcterms:modified>
</cp:coreProperties>
</file>